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<sst xmlns="http://schemas.openxmlformats.org/spreadsheetml/2006/main" count="426" uniqueCount="248">
  <si>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</si>
  <si>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</si>
  <si>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</si>
  <si>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</si>
  <si>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</si>
  <si>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</si>
  <si>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</si>
  <si>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</si>
  <si>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</si>
  <si>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</si>
  <si>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</si>
  <si>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</si>
  <si>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</si>
  <si>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</si>
  <si>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</si>
  <si>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</si>
  <si>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</si>
  <si>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</si>
  <si>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</si>
  <si>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</si>
  <si>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</si>
  <si>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</si>
  <si>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</si>
  <si>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</si>
  <si>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</si>
  <si>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</si>
  <si>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</si>
  <si>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</si>
  <si>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</si>
  <si>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</si>
  <si>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</si>
  <si>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</si>
  <si>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</si>
  <si>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</si>
  <si>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</si>
  <si>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</si>
  <si>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</si>
  <si>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</si>
  <si>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</si>
  <si>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</si>
  <si>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</si>
  <si>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</si>
  <si>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</si>
  <si>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</si>
  <si>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</si>
  <si>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</si>
  <si>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</si>
  <si>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</si>
  <si>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</si>
  <si>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</si>
  <si>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</si>
  <si>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</si>
  <si>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</si>
  <si>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</si>
  <si>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</si>
  <si>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</si>
  <si>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</si>
  <si>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</si>
  <si>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</si>
  <si>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</si>
  <si>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</si>
  <si>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</si>
  <si>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</si>
  <si>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</si>
  <si>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</si>
  <si>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</si>
  <si>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</si>
  <si>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</si>
  <si>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</si>
  <si>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</si>
  <si>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</si>
  <si>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</si>
  <si>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</si>
  <si>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</si>
  <si>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</si>
  <si>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</si>
  <si>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</si>
  <si>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</si>
  <si>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</si>
  <si>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</si>
  <si>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</si>
  <si>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</si>
  <si>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</si>
  <si>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</si>
  <si>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</si>
  <si>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</si>
  <si>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</si>
  <si>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</si>
  <si>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</si>
  <si>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</si>
  <si>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</si>
  <si>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</si>
  <si>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</si>
  <si>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</si>
  <si>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</si>
  <si>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</si>
  <si>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</si>
  <si>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</si>
  <si>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</si>
  <si>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</si>
  <si>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</si>
  <si>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</si>
  <si>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</si>
  <si>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</si>
  <si>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</si>
  <si>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</si>
  <si>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</si>
  <si>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</si>
  <si>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</si>
  <si>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</si>
  <si>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</si>
  <si>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</si>
  <si>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</si>
  <si>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</si>
  <si>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</si>
  <si>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</si>
  <si>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</si>
  <si>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</si>
  <si>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</si>
  <si>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</si>
  <si>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</si>
  <si>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</si>
  <si>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</si>
  <si>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</si>
  <si>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</si>
  <si>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</si>
  <si>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</si>
  <si>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</si>
  <si>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</si>
  <si>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</si>
  <si>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</si>
  <si>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</si>
  <si>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</si>
  <si>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</si>
  <si>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</si>
  <si>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</si>
  <si>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</si>
  <si>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</si>
  <si>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</si>
  <si>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</si>
  <si>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</si>
  <si>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</si>
  <si>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</si>
  <si>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</si>
  <si>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</si>
  <si>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</si>
  <si>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</si>
  <si>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</si>
  <si>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</si>
  <si>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</si>
  <si>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</si>
  <si>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</si>
  <si>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</si>
  <si>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</si>
  <si>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</si>
  <si>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</si>
  <si>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</si>
  <si>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</si>
  <si>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</si>
  <si>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</si>
  <si>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</si>
  <si>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</si>
  <si>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</si>
  <si>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</si>
  <si>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</si>
  <si>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</si>
  <si>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</si>
  <si>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</si>
  <si>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</si>
  <si>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</si>
  <si>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</si>
  <si>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</si>
  <si>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</si>
  <si>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</si>
  <si>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</si>
  <si>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</si>
  <si>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</si>
  <si>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</si>
  <si>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</si>
  <si>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</si>
  <si>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</si>
  <si>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</si>
  <si>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</si>
  <si>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</si>
  <si>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</si>
  <si>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</si>
  <si>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</si>
  <si>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</si>
  <si>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</si>
  <si>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</si>
  <si>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</si>
  <si>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</si>
  <si>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</si>
  <si>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</si>
  <si>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</si>
  <si>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</si>
  <si>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</si>
  <si>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</si>
  <si>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</si>
  <si>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</si>
  <si>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</si>
  <si>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</si>
  <si>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</si>
  <si>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</si>
  <si>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</si>
  <si>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</si>
  <si>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</si>
  <si>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</si>
  <si>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</si>
  <si>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</si>
  <si>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</si>
  <si>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</si>
  <si>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</si>
  <si>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</si>
  <si>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</si>
  <si>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</si>
  <si>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</si>
  <si>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</si>
  <si>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</si>
  <si>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</si>
  <si>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</si>
  <si>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</si>
  <si>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</si>
  <si>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</si>
  <si>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</si>
  <si>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</si>
  <si>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</si>
  <si>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</si>
  <si>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</si>
  <si>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</si>
  <si>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</si>
  <si>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</si>
  <si>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</si>
  <si>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</si>
  <si>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</si>
  <si>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</si>
  <si>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</si>
  <si>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</si>
  <si>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</si>
  <si>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</si>
  <si>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</si>
  <si>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</si>
  <si>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</si>
  <si>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</si>
  <si>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</si>
  <si>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</si>
  <si>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</si>
  <si>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r>
      <t xml:space="preserve">В редакции приказа </t>
    </r>
    <r>
      <rPr>
        <b/>
        <sz val="12"/>
        <color indexed="8"/>
        <rFont val="Times New Roman"/>
        <family val="1"/>
      </rPr>
      <t>от 28.04.2015 № 119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</si>
</sst>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2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0" fontId="39" fillId="0" borderId="2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2" sqref="A2:J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3" t="s">
        <v>182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6.5" customHeight="1">
      <c r="A2" s="114" t="s">
        <v>247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4" t="s">
        <v>13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customHeight="1">
      <c r="A5" s="104" t="s">
        <v>119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.75" customHeight="1">
      <c r="A6" s="104" t="s">
        <v>245</v>
      </c>
      <c r="B6" s="104"/>
      <c r="C6" s="104"/>
      <c r="D6" s="104"/>
      <c r="E6" s="104"/>
      <c r="F6" s="104"/>
      <c r="G6" s="104"/>
      <c r="H6" s="104"/>
      <c r="I6" s="104"/>
      <c r="J6" s="104"/>
    </row>
    <row r="8" spans="1:10" ht="34.5" customHeight="1">
      <c r="A8" s="115" t="s">
        <v>0</v>
      </c>
      <c r="B8" s="115" t="s">
        <v>5</v>
      </c>
      <c r="C8" s="115" t="s">
        <v>6</v>
      </c>
      <c r="D8" s="115" t="s">
        <v>1</v>
      </c>
      <c r="E8" s="115" t="s">
        <v>7</v>
      </c>
      <c r="F8" s="111" t="s">
        <v>151</v>
      </c>
      <c r="G8" s="112"/>
      <c r="H8" s="112"/>
      <c r="I8" s="112"/>
      <c r="J8" s="112"/>
    </row>
    <row r="9" spans="1:10" ht="58.5" customHeight="1">
      <c r="A9" s="115"/>
      <c r="B9" s="115"/>
      <c r="C9" s="115"/>
      <c r="D9" s="115"/>
      <c r="E9" s="115"/>
      <c r="F9" s="2" t="s">
        <v>2</v>
      </c>
      <c r="G9" s="61" t="s">
        <v>8</v>
      </c>
      <c r="H9" s="61" t="s">
        <v>120</v>
      </c>
      <c r="I9" s="2" t="s">
        <v>3</v>
      </c>
      <c r="J9" s="29" t="s">
        <v>121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246</v>
      </c>
      <c r="C11" s="3" t="s">
        <v>26</v>
      </c>
      <c r="D11" s="22" t="s">
        <v>83</v>
      </c>
      <c r="E11" s="2" t="s">
        <v>4</v>
      </c>
      <c r="F11" s="57">
        <f>SUM(G11:J11)</f>
        <v>886478.5000000001</v>
      </c>
      <c r="G11" s="57">
        <f>G12+G15+G18+G21+G22+G25+G26+G30+G31+G35+G36+G37+G38+G39+G40+G42+G43+G46+G95+G100+G101+G102+G105+G41</f>
        <v>631568.8</v>
      </c>
      <c r="H11" s="57">
        <f>H12+H15+H18+H21+H22+H25+H26+H30+H31+H35+H36+H37+H38+H39+H40+H42+H43+H46+H95+H100+H101+H102+H105+H94</f>
        <v>233400.80000000002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10</v>
      </c>
      <c r="B12" s="16" t="s">
        <v>159</v>
      </c>
      <c r="C12" s="68" t="s">
        <v>156</v>
      </c>
      <c r="D12" s="15" t="s">
        <v>63</v>
      </c>
      <c r="E12" s="5">
        <v>42369</v>
      </c>
      <c r="F12" s="56">
        <f aca="true" t="shared" si="0" ref="F12:F129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156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156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15</v>
      </c>
      <c r="B15" s="90" t="s">
        <v>160</v>
      </c>
      <c r="C15" s="89" t="s">
        <v>156</v>
      </c>
      <c r="D15" s="16" t="s">
        <v>63</v>
      </c>
      <c r="E15" s="88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156</v>
      </c>
      <c r="D16" s="16" t="s">
        <v>63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156</v>
      </c>
      <c r="D17" s="16" t="s">
        <v>63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161</v>
      </c>
      <c r="C18" s="70" t="s">
        <v>156</v>
      </c>
      <c r="D18" s="16" t="s">
        <v>63</v>
      </c>
      <c r="E18" s="88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156</v>
      </c>
      <c r="D19" s="16" t="s">
        <v>63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156</v>
      </c>
      <c r="D20" s="16" t="s">
        <v>63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162</v>
      </c>
      <c r="C21" s="25" t="s">
        <v>156</v>
      </c>
      <c r="D21" s="16" t="s">
        <v>63</v>
      </c>
      <c r="E21" s="88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163</v>
      </c>
      <c r="C22" s="26" t="s">
        <v>205</v>
      </c>
      <c r="D22" s="87" t="s">
        <v>66</v>
      </c>
      <c r="E22" s="88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205</v>
      </c>
      <c r="D23" s="19" t="s">
        <v>66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205</v>
      </c>
      <c r="D24" s="19" t="s">
        <v>66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164</v>
      </c>
      <c r="C25" s="26" t="s">
        <v>156</v>
      </c>
      <c r="D25" s="16" t="s">
        <v>63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165</v>
      </c>
      <c r="C26" s="70" t="s">
        <v>156</v>
      </c>
      <c r="D26" s="16" t="s">
        <v>63</v>
      </c>
      <c r="E26" s="88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166</v>
      </c>
      <c r="C30" s="70" t="s">
        <v>156</v>
      </c>
      <c r="D30" s="16" t="s">
        <v>63</v>
      </c>
      <c r="E30" s="88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167</v>
      </c>
      <c r="C31" s="26" t="s">
        <v>205</v>
      </c>
      <c r="D31" s="16" t="s">
        <v>63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205</v>
      </c>
      <c r="D32" s="16" t="s">
        <v>63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153</v>
      </c>
      <c r="C33" s="26" t="s">
        <v>205</v>
      </c>
      <c r="D33" s="16" t="s">
        <v>63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152</v>
      </c>
      <c r="B34" s="55" t="s">
        <v>154</v>
      </c>
      <c r="C34" s="26" t="s">
        <v>205</v>
      </c>
      <c r="D34" s="16" t="s">
        <v>63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168</v>
      </c>
      <c r="C35" s="17" t="s">
        <v>39</v>
      </c>
      <c r="D35" s="87" t="s">
        <v>147</v>
      </c>
      <c r="E35" s="88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169</v>
      </c>
      <c r="C36" s="17" t="s">
        <v>39</v>
      </c>
      <c r="D36" s="87" t="s">
        <v>70</v>
      </c>
      <c r="E36" s="88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170</v>
      </c>
      <c r="C37" s="17" t="s">
        <v>39</v>
      </c>
      <c r="D37" s="87" t="s">
        <v>71</v>
      </c>
      <c r="E37" s="88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171</v>
      </c>
      <c r="C38" s="17" t="s">
        <v>39</v>
      </c>
      <c r="D38" s="87" t="s">
        <v>244</v>
      </c>
      <c r="E38" s="88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172</v>
      </c>
      <c r="C39" s="17" t="s">
        <v>39</v>
      </c>
      <c r="D39" s="87" t="s">
        <v>72</v>
      </c>
      <c r="E39" s="88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185</v>
      </c>
      <c r="C40" s="17" t="s">
        <v>39</v>
      </c>
      <c r="D40" s="86" t="s">
        <v>73</v>
      </c>
      <c r="E40" s="88">
        <v>42369</v>
      </c>
      <c r="F40" s="56">
        <f t="shared" si="0"/>
        <v>31876.5</v>
      </c>
      <c r="G40" s="56">
        <v>12686.9</v>
      </c>
      <c r="H40" s="56">
        <v>19189.6</v>
      </c>
      <c r="I40" s="56"/>
      <c r="J40" s="56"/>
    </row>
    <row r="41" spans="1:10" ht="135">
      <c r="A41" s="25" t="s">
        <v>37</v>
      </c>
      <c r="B41" s="12" t="s">
        <v>214</v>
      </c>
      <c r="C41" s="31" t="s">
        <v>39</v>
      </c>
      <c r="D41" s="44" t="s">
        <v>148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173</v>
      </c>
      <c r="C42" s="31" t="s">
        <v>39</v>
      </c>
      <c r="D42" s="44" t="s">
        <v>148</v>
      </c>
      <c r="E42" s="88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174</v>
      </c>
      <c r="C43" s="17" t="s">
        <v>39</v>
      </c>
      <c r="D43" s="10" t="s">
        <v>74</v>
      </c>
      <c r="E43" s="88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8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4" t="s">
        <v>42</v>
      </c>
      <c r="B45" s="72" t="s">
        <v>186</v>
      </c>
      <c r="C45" s="17" t="s">
        <v>39</v>
      </c>
      <c r="D45" s="21" t="s">
        <v>74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175</v>
      </c>
      <c r="C46" s="51" t="s">
        <v>39</v>
      </c>
      <c r="D46" s="43" t="s">
        <v>149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100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94</v>
      </c>
      <c r="B49" s="53" t="s">
        <v>101</v>
      </c>
      <c r="C49" s="51" t="s">
        <v>57</v>
      </c>
      <c r="D49" s="22" t="s">
        <v>117</v>
      </c>
      <c r="E49" s="88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102</v>
      </c>
      <c r="C50" s="31" t="s">
        <v>57</v>
      </c>
      <c r="D50" s="22" t="s">
        <v>117</v>
      </c>
      <c r="E50" s="88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103</v>
      </c>
      <c r="C51" s="31" t="s">
        <v>57</v>
      </c>
      <c r="D51" s="22" t="s">
        <v>117</v>
      </c>
      <c r="E51" s="88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215</v>
      </c>
      <c r="B54" s="10" t="s">
        <v>104</v>
      </c>
      <c r="C54" s="31" t="s">
        <v>39</v>
      </c>
      <c r="D54" s="22" t="s">
        <v>112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216</v>
      </c>
      <c r="B55" s="10" t="s">
        <v>105</v>
      </c>
      <c r="C55" s="27" t="s">
        <v>59</v>
      </c>
      <c r="D55" s="22" t="s">
        <v>113</v>
      </c>
      <c r="E55" s="88">
        <v>42369</v>
      </c>
      <c r="F55" s="56">
        <f t="shared" si="0"/>
        <v>137.20000000000002</v>
      </c>
      <c r="G55" s="56"/>
      <c r="H55" s="56"/>
      <c r="I55" s="56">
        <f>158.3-21.1</f>
        <v>137.20000000000002</v>
      </c>
      <c r="J55" s="56"/>
    </row>
    <row r="56" spans="1:10" ht="75">
      <c r="A56" s="25" t="s">
        <v>217</v>
      </c>
      <c r="B56" s="10" t="s">
        <v>106</v>
      </c>
      <c r="C56" s="27" t="s">
        <v>59</v>
      </c>
      <c r="D56" s="22" t="s">
        <v>114</v>
      </c>
      <c r="E56" s="88">
        <v>42369</v>
      </c>
      <c r="F56" s="56">
        <f t="shared" si="0"/>
        <v>120.1</v>
      </c>
      <c r="G56" s="56"/>
      <c r="H56" s="56"/>
      <c r="I56" s="56">
        <f>99+21.1</f>
        <v>120.1</v>
      </c>
      <c r="J56" s="56"/>
    </row>
    <row r="57" spans="1:10" ht="196.5" customHeight="1">
      <c r="A57" s="25" t="s">
        <v>218</v>
      </c>
      <c r="B57" s="91" t="s">
        <v>107</v>
      </c>
      <c r="C57" s="31" t="s">
        <v>39</v>
      </c>
      <c r="D57" s="22" t="s">
        <v>109</v>
      </c>
      <c r="E57" s="5">
        <v>42247</v>
      </c>
      <c r="F57" s="57">
        <f t="shared" si="0"/>
        <v>271.5</v>
      </c>
      <c r="G57" s="57"/>
      <c r="H57" s="57"/>
      <c r="I57" s="57">
        <f>388.2-116.7</f>
        <v>271.5</v>
      </c>
      <c r="J57" s="57"/>
    </row>
    <row r="58" spans="1:10" ht="270" customHeight="1">
      <c r="A58" s="25" t="s">
        <v>219</v>
      </c>
      <c r="B58" s="75" t="s">
        <v>194</v>
      </c>
      <c r="C58" s="31" t="s">
        <v>39</v>
      </c>
      <c r="D58" s="22" t="s">
        <v>110</v>
      </c>
      <c r="E58" s="5">
        <v>42277</v>
      </c>
      <c r="F58" s="56">
        <f t="shared" si="0"/>
        <v>528.5</v>
      </c>
      <c r="G58" s="56"/>
      <c r="H58" s="56"/>
      <c r="I58" s="56">
        <f>411.8+116.7</f>
        <v>528.5</v>
      </c>
      <c r="J58" s="56"/>
    </row>
    <row r="59" spans="1:10" ht="75">
      <c r="A59" s="84" t="s">
        <v>220</v>
      </c>
      <c r="B59" s="10" t="s">
        <v>111</v>
      </c>
      <c r="C59" s="51" t="s">
        <v>39</v>
      </c>
      <c r="D59" s="22" t="s">
        <v>115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118</v>
      </c>
      <c r="B60" s="44" t="s">
        <v>108</v>
      </c>
      <c r="C60" s="51" t="s">
        <v>39</v>
      </c>
      <c r="D60" s="22" t="s">
        <v>115</v>
      </c>
      <c r="E60" s="49" t="s">
        <v>116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96" t="s">
        <v>221</v>
      </c>
      <c r="B61" s="105" t="s">
        <v>122</v>
      </c>
      <c r="C61" s="26" t="s">
        <v>57</v>
      </c>
      <c r="D61" s="108" t="s">
        <v>123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0"/>
      <c r="B62" s="106"/>
      <c r="C62" s="26" t="s">
        <v>59</v>
      </c>
      <c r="D62" s="109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97"/>
      <c r="B63" s="107"/>
      <c r="C63" s="26" t="s">
        <v>100</v>
      </c>
      <c r="D63" s="110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222</v>
      </c>
      <c r="B64" s="35" t="s">
        <v>124</v>
      </c>
      <c r="C64" s="26" t="s">
        <v>57</v>
      </c>
      <c r="D64" s="22" t="s">
        <v>125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223</v>
      </c>
      <c r="B65" s="35" t="s">
        <v>157</v>
      </c>
      <c r="C65" s="26" t="s">
        <v>57</v>
      </c>
      <c r="D65" s="50" t="s">
        <v>150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224</v>
      </c>
      <c r="B66" s="35" t="s">
        <v>158</v>
      </c>
      <c r="C66" s="26" t="s">
        <v>57</v>
      </c>
      <c r="D66" s="34" t="s">
        <v>125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225</v>
      </c>
      <c r="B67" s="10" t="s">
        <v>126</v>
      </c>
      <c r="C67" s="26" t="s">
        <v>57</v>
      </c>
      <c r="D67" s="22" t="s">
        <v>127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226</v>
      </c>
      <c r="B68" s="10" t="s">
        <v>128</v>
      </c>
      <c r="C68" s="48" t="s">
        <v>57</v>
      </c>
      <c r="D68" s="22" t="s">
        <v>129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227</v>
      </c>
      <c r="B69" s="76" t="s">
        <v>183</v>
      </c>
      <c r="C69" s="26" t="s">
        <v>39</v>
      </c>
      <c r="D69" s="22" t="s">
        <v>184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146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228</v>
      </c>
      <c r="B71" s="30" t="s">
        <v>130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229</v>
      </c>
      <c r="B72" s="10" t="s">
        <v>131</v>
      </c>
      <c r="C72" s="26" t="s">
        <v>57</v>
      </c>
      <c r="D72" s="16" t="s">
        <v>63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230</v>
      </c>
      <c r="B73" s="10" t="s">
        <v>132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60" customHeight="1">
      <c r="A74" s="96" t="s">
        <v>231</v>
      </c>
      <c r="B74" s="92" t="s">
        <v>134</v>
      </c>
      <c r="C74" s="26" t="s">
        <v>59</v>
      </c>
      <c r="D74" s="108" t="s">
        <v>144</v>
      </c>
      <c r="E74" s="94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60" customHeight="1">
      <c r="A75" s="97"/>
      <c r="B75" s="93"/>
      <c r="C75" s="26" t="s">
        <v>100</v>
      </c>
      <c r="D75" s="110"/>
      <c r="E75" s="95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96" t="s">
        <v>232</v>
      </c>
      <c r="B76" s="92" t="s">
        <v>133</v>
      </c>
      <c r="C76" s="26" t="s">
        <v>57</v>
      </c>
      <c r="D76" s="92" t="s">
        <v>63</v>
      </c>
      <c r="E76" s="94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0"/>
      <c r="B77" s="101"/>
      <c r="C77" s="26" t="s">
        <v>59</v>
      </c>
      <c r="D77" s="101"/>
      <c r="E77" s="103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97"/>
      <c r="B78" s="93"/>
      <c r="C78" s="26" t="s">
        <v>100</v>
      </c>
      <c r="D78" s="93"/>
      <c r="E78" s="95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233</v>
      </c>
      <c r="B79" s="10" t="s">
        <v>135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234</v>
      </c>
      <c r="B80" s="10" t="s">
        <v>136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96" t="s">
        <v>235</v>
      </c>
      <c r="B81" s="92" t="s">
        <v>137</v>
      </c>
      <c r="C81" s="26" t="s">
        <v>57</v>
      </c>
      <c r="D81" s="92" t="s">
        <v>63</v>
      </c>
      <c r="E81" s="94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0"/>
      <c r="B82" s="101"/>
      <c r="C82" s="26" t="s">
        <v>59</v>
      </c>
      <c r="D82" s="101"/>
      <c r="E82" s="103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97"/>
      <c r="B83" s="93"/>
      <c r="C83" s="26" t="s">
        <v>100</v>
      </c>
      <c r="D83" s="93"/>
      <c r="E83" s="95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236</v>
      </c>
      <c r="B84" s="10" t="s">
        <v>138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237</v>
      </c>
      <c r="B85" s="83" t="s">
        <v>213</v>
      </c>
      <c r="C85" s="82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02" t="s">
        <v>238</v>
      </c>
      <c r="B86" s="119" t="s">
        <v>139</v>
      </c>
      <c r="C86" s="89" t="s">
        <v>57</v>
      </c>
      <c r="D86" s="119" t="s">
        <v>63</v>
      </c>
      <c r="E86" s="116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02"/>
      <c r="B87" s="119"/>
      <c r="C87" s="89" t="s">
        <v>59</v>
      </c>
      <c r="D87" s="119"/>
      <c r="E87" s="116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239</v>
      </c>
      <c r="B88" s="87" t="s">
        <v>140</v>
      </c>
      <c r="C88" s="51" t="s">
        <v>39</v>
      </c>
      <c r="D88" s="22" t="s">
        <v>145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24.75" customHeight="1">
      <c r="A89" s="96" t="s">
        <v>240</v>
      </c>
      <c r="B89" s="92" t="s">
        <v>141</v>
      </c>
      <c r="C89" s="26" t="s">
        <v>57</v>
      </c>
      <c r="D89" s="92" t="s">
        <v>63</v>
      </c>
      <c r="E89" s="94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21.75" customHeight="1">
      <c r="A90" s="100"/>
      <c r="B90" s="101"/>
      <c r="C90" s="26" t="s">
        <v>59</v>
      </c>
      <c r="D90" s="101"/>
      <c r="E90" s="103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21.75" customHeight="1">
      <c r="A91" s="97"/>
      <c r="B91" s="93"/>
      <c r="C91" s="26" t="s">
        <v>100</v>
      </c>
      <c r="D91" s="93"/>
      <c r="E91" s="95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241</v>
      </c>
      <c r="B92" s="10" t="s">
        <v>142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242</v>
      </c>
      <c r="B93" s="10" t="s">
        <v>143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85" t="s">
        <v>243</v>
      </c>
      <c r="C94" s="26" t="s">
        <v>156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45">
      <c r="A95" s="11" t="s">
        <v>43</v>
      </c>
      <c r="B95" s="79" t="s">
        <v>210</v>
      </c>
      <c r="C95" s="26" t="s">
        <v>205</v>
      </c>
      <c r="D95" s="19" t="s">
        <v>86</v>
      </c>
      <c r="E95" s="18">
        <v>42369</v>
      </c>
      <c r="F95" s="56">
        <f t="shared" si="0"/>
        <v>35132.4</v>
      </c>
      <c r="G95" s="56">
        <f>SUM(G96:G98)</f>
        <v>30157.3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11" t="s">
        <v>94</v>
      </c>
      <c r="B96" s="10" t="s">
        <v>93</v>
      </c>
      <c r="C96" s="26" t="s">
        <v>205</v>
      </c>
      <c r="D96" s="19" t="s">
        <v>86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11" t="s">
        <v>95</v>
      </c>
      <c r="B97" s="10" t="s">
        <v>85</v>
      </c>
      <c r="C97" s="26" t="s">
        <v>205</v>
      </c>
      <c r="D97" s="19" t="s">
        <v>86</v>
      </c>
      <c r="E97" s="18">
        <v>42369</v>
      </c>
      <c r="F97" s="56">
        <f t="shared" si="0"/>
        <v>31107.1</v>
      </c>
      <c r="G97" s="56">
        <v>27902</v>
      </c>
      <c r="H97" s="56"/>
      <c r="I97" s="56">
        <v>3205.1</v>
      </c>
      <c r="J97" s="56"/>
    </row>
    <row r="98" spans="1:10" ht="45">
      <c r="A98" s="11" t="s">
        <v>96</v>
      </c>
      <c r="B98" s="73" t="s">
        <v>187</v>
      </c>
      <c r="C98" s="26" t="s">
        <v>206</v>
      </c>
      <c r="D98" s="19" t="s">
        <v>86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195</v>
      </c>
      <c r="B99" s="44" t="s">
        <v>196</v>
      </c>
      <c r="C99" s="26" t="s">
        <v>205</v>
      </c>
      <c r="D99" s="19" t="s">
        <v>86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11" t="s">
        <v>44</v>
      </c>
      <c r="B100" s="79" t="s">
        <v>209</v>
      </c>
      <c r="C100" s="17" t="s">
        <v>58</v>
      </c>
      <c r="D100" s="19" t="s">
        <v>86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45</v>
      </c>
      <c r="B101" s="64" t="s">
        <v>46</v>
      </c>
      <c r="C101" s="63" t="s">
        <v>206</v>
      </c>
      <c r="D101" s="66" t="s">
        <v>86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45</v>
      </c>
      <c r="B102" s="79" t="s">
        <v>208</v>
      </c>
      <c r="C102" s="17" t="s">
        <v>58</v>
      </c>
      <c r="D102" s="19" t="s">
        <v>76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192</v>
      </c>
      <c r="B103" s="80" t="s">
        <v>191</v>
      </c>
      <c r="C103" s="26" t="s">
        <v>58</v>
      </c>
      <c r="D103" s="19" t="s">
        <v>76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193</v>
      </c>
      <c r="B104" s="74" t="s">
        <v>190</v>
      </c>
      <c r="C104" s="26" t="s">
        <v>58</v>
      </c>
      <c r="D104" s="19" t="s">
        <v>76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207</v>
      </c>
      <c r="B105" s="78" t="s">
        <v>211</v>
      </c>
      <c r="C105" s="31" t="s">
        <v>212</v>
      </c>
      <c r="D105" s="20" t="s">
        <v>86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96">
        <v>2</v>
      </c>
      <c r="B106" s="108" t="s">
        <v>47</v>
      </c>
      <c r="C106" s="26" t="s">
        <v>59</v>
      </c>
      <c r="D106" s="92" t="s">
        <v>82</v>
      </c>
      <c r="E106" s="117" t="s">
        <v>4</v>
      </c>
      <c r="F106" s="57">
        <f t="shared" si="0"/>
        <v>39904.40000000001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1776.3</v>
      </c>
      <c r="J106" s="57">
        <f t="shared" si="1"/>
        <v>3588.8</v>
      </c>
    </row>
    <row r="107" spans="1:10" ht="63.75" customHeight="1">
      <c r="A107" s="97"/>
      <c r="B107" s="110"/>
      <c r="C107" s="26" t="s">
        <v>100</v>
      </c>
      <c r="D107" s="93"/>
      <c r="E107" s="118"/>
      <c r="F107" s="56">
        <f t="shared" si="0"/>
        <v>31414.4</v>
      </c>
      <c r="G107" s="56">
        <f t="shared" si="1"/>
        <v>29188.800000000003</v>
      </c>
      <c r="H107" s="56">
        <f t="shared" si="1"/>
        <v>0</v>
      </c>
      <c r="I107" s="56">
        <f>I109+I117+I119</f>
        <v>425.6</v>
      </c>
      <c r="J107" s="56">
        <f t="shared" si="1"/>
        <v>1800.0000000000002</v>
      </c>
    </row>
    <row r="108" spans="1:10" ht="93" customHeight="1">
      <c r="A108" s="96" t="s">
        <v>48</v>
      </c>
      <c r="B108" s="98" t="s">
        <v>176</v>
      </c>
      <c r="C108" s="31" t="s">
        <v>99</v>
      </c>
      <c r="D108" s="92" t="s">
        <v>77</v>
      </c>
      <c r="E108" s="94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97"/>
      <c r="B109" s="99"/>
      <c r="C109" s="26" t="s">
        <v>100</v>
      </c>
      <c r="D109" s="93"/>
      <c r="E109" s="95"/>
      <c r="F109" s="56">
        <f t="shared" si="0"/>
        <v>31309.7</v>
      </c>
      <c r="G109" s="56">
        <f>G111+G113+G115</f>
        <v>29188.800000000003</v>
      </c>
      <c r="H109" s="56">
        <f>H111+H113+H115</f>
        <v>0</v>
      </c>
      <c r="I109" s="56">
        <f>I111+I113+I115</f>
        <v>335.3</v>
      </c>
      <c r="J109" s="56">
        <f>J111+J113+J115</f>
        <v>1785.6000000000001</v>
      </c>
    </row>
    <row r="110" spans="1:10" ht="18.75" customHeight="1">
      <c r="A110" s="96" t="s">
        <v>49</v>
      </c>
      <c r="B110" s="92" t="s">
        <v>93</v>
      </c>
      <c r="C110" s="26" t="s">
        <v>99</v>
      </c>
      <c r="D110" s="92" t="s">
        <v>77</v>
      </c>
      <c r="E110" s="94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97"/>
      <c r="B111" s="93"/>
      <c r="C111" s="26" t="s">
        <v>100</v>
      </c>
      <c r="D111" s="93"/>
      <c r="E111" s="95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96" t="s">
        <v>50</v>
      </c>
      <c r="B112" s="92" t="s">
        <v>85</v>
      </c>
      <c r="C112" s="31" t="s">
        <v>99</v>
      </c>
      <c r="D112" s="92" t="s">
        <v>77</v>
      </c>
      <c r="E112" s="94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97"/>
      <c r="B113" s="93"/>
      <c r="C113" s="26" t="s">
        <v>100</v>
      </c>
      <c r="D113" s="93"/>
      <c r="E113" s="95"/>
      <c r="F113" s="56">
        <f t="shared" si="0"/>
        <v>30062.300000000003</v>
      </c>
      <c r="G113" s="57">
        <v>28637.9</v>
      </c>
      <c r="H113" s="57"/>
      <c r="I113" s="57"/>
      <c r="J113" s="56">
        <v>1424.4</v>
      </c>
    </row>
    <row r="114" spans="1:10" ht="30.75" customHeight="1">
      <c r="A114" s="96" t="s">
        <v>97</v>
      </c>
      <c r="B114" s="92" t="s">
        <v>188</v>
      </c>
      <c r="C114" s="31" t="s">
        <v>99</v>
      </c>
      <c r="D114" s="92" t="s">
        <v>77</v>
      </c>
      <c r="E114" s="94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97"/>
      <c r="B115" s="93"/>
      <c r="C115" s="26" t="s">
        <v>100</v>
      </c>
      <c r="D115" s="93"/>
      <c r="E115" s="95"/>
      <c r="F115" s="56">
        <f>SUM(G115:J115)</f>
        <v>1238.8</v>
      </c>
      <c r="G115" s="56">
        <v>550.9</v>
      </c>
      <c r="H115" s="56"/>
      <c r="I115" s="56">
        <f>303.9+27.8</f>
        <v>331.7</v>
      </c>
      <c r="J115" s="56">
        <v>356.2</v>
      </c>
    </row>
    <row r="116" spans="1:10" ht="23.25" customHeight="1">
      <c r="A116" s="102" t="s">
        <v>51</v>
      </c>
      <c r="B116" s="92" t="s">
        <v>177</v>
      </c>
      <c r="C116" s="26" t="s">
        <v>99</v>
      </c>
      <c r="D116" s="92" t="s">
        <v>76</v>
      </c>
      <c r="E116" s="94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02"/>
      <c r="B117" s="93"/>
      <c r="C117" s="26" t="s">
        <v>100</v>
      </c>
      <c r="D117" s="93"/>
      <c r="E117" s="95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96" t="s">
        <v>155</v>
      </c>
      <c r="B118" s="92" t="s">
        <v>178</v>
      </c>
      <c r="C118" s="26" t="s">
        <v>99</v>
      </c>
      <c r="D118" s="92" t="s">
        <v>77</v>
      </c>
      <c r="E118" s="94">
        <v>42369</v>
      </c>
      <c r="F118" s="56">
        <f t="shared" si="0"/>
        <v>100</v>
      </c>
      <c r="G118" s="56"/>
      <c r="H118" s="56"/>
      <c r="I118" s="56">
        <v>100</v>
      </c>
      <c r="J118" s="56"/>
    </row>
    <row r="119" spans="1:10" ht="23.25" customHeight="1">
      <c r="A119" s="97"/>
      <c r="B119" s="93"/>
      <c r="C119" s="26" t="s">
        <v>100</v>
      </c>
      <c r="D119" s="93"/>
      <c r="E119" s="95"/>
      <c r="F119" s="56">
        <f t="shared" si="0"/>
        <v>0</v>
      </c>
      <c r="G119" s="56"/>
      <c r="H119" s="56"/>
      <c r="I119" s="56"/>
      <c r="J119" s="56"/>
    </row>
    <row r="120" spans="1:10" ht="30">
      <c r="A120" s="48" t="s">
        <v>53</v>
      </c>
      <c r="B120" s="16" t="s">
        <v>52</v>
      </c>
      <c r="C120" s="48" t="s">
        <v>57</v>
      </c>
      <c r="D120" s="22" t="s">
        <v>81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54</v>
      </c>
      <c r="B121" s="69" t="s">
        <v>179</v>
      </c>
      <c r="C121" s="48" t="s">
        <v>57</v>
      </c>
      <c r="D121" s="10" t="s">
        <v>78</v>
      </c>
      <c r="E121" s="5">
        <v>42369</v>
      </c>
      <c r="F121" s="56" t="s">
        <v>98</v>
      </c>
      <c r="G121" s="60"/>
      <c r="H121" s="60"/>
      <c r="I121" s="60"/>
      <c r="J121" s="60"/>
    </row>
    <row r="122" spans="1:10" ht="75" customHeight="1">
      <c r="A122" s="11" t="s">
        <v>87</v>
      </c>
      <c r="B122" s="16" t="s">
        <v>84</v>
      </c>
      <c r="C122" s="23" t="s">
        <v>57</v>
      </c>
      <c r="D122" s="16" t="s">
        <v>88</v>
      </c>
      <c r="E122" s="24">
        <v>42369</v>
      </c>
      <c r="F122" s="56" t="s">
        <v>98</v>
      </c>
      <c r="G122" s="60"/>
      <c r="H122" s="60"/>
      <c r="I122" s="60"/>
      <c r="J122" s="60"/>
    </row>
    <row r="123" spans="1:10" ht="90" customHeight="1">
      <c r="A123" s="11" t="s">
        <v>89</v>
      </c>
      <c r="B123" s="16" t="s">
        <v>90</v>
      </c>
      <c r="C123" s="6" t="s">
        <v>57</v>
      </c>
      <c r="D123" s="16" t="s">
        <v>91</v>
      </c>
      <c r="E123" s="5">
        <v>42369</v>
      </c>
      <c r="F123" s="56" t="s">
        <v>98</v>
      </c>
      <c r="G123" s="60"/>
      <c r="H123" s="60"/>
      <c r="I123" s="60"/>
      <c r="J123" s="60"/>
    </row>
    <row r="124" spans="1:10" ht="121.5" customHeight="1">
      <c r="A124" s="11" t="s">
        <v>55</v>
      </c>
      <c r="B124" s="69" t="s">
        <v>180</v>
      </c>
      <c r="C124" s="6" t="s">
        <v>59</v>
      </c>
      <c r="D124" s="16" t="s">
        <v>79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56</v>
      </c>
      <c r="B125" s="16" t="s">
        <v>92</v>
      </c>
      <c r="C125" s="6" t="s">
        <v>59</v>
      </c>
      <c r="D125" s="16" t="s">
        <v>79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181</v>
      </c>
      <c r="B126" s="73" t="s">
        <v>189</v>
      </c>
      <c r="C126" s="26" t="s">
        <v>57</v>
      </c>
      <c r="D126" s="16" t="s">
        <v>63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198</v>
      </c>
      <c r="B127" s="77" t="s">
        <v>200</v>
      </c>
      <c r="C127" s="26" t="s">
        <v>197</v>
      </c>
      <c r="D127" s="16" t="s">
        <v>204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199</v>
      </c>
      <c r="B128" s="77" t="s">
        <v>201</v>
      </c>
      <c r="C128" s="26" t="s">
        <v>197</v>
      </c>
      <c r="D128" s="16" t="s">
        <v>204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80</v>
      </c>
      <c r="C129" s="51"/>
      <c r="D129" s="51"/>
      <c r="E129" s="46" t="s">
        <v>4</v>
      </c>
      <c r="F129" s="57">
        <f t="shared" si="0"/>
        <v>958609.1000000002</v>
      </c>
      <c r="G129" s="57">
        <f>G11+G106+G107+G120</f>
        <v>695296.9000000001</v>
      </c>
      <c r="H129" s="57">
        <f>H11+H106+H107+H120</f>
        <v>233612.6</v>
      </c>
      <c r="I129" s="57">
        <f>I11+I106+I120+I107</f>
        <v>24310.799999999996</v>
      </c>
      <c r="J129" s="57">
        <f>J11+J106+J107+J120</f>
        <v>5388.8</v>
      </c>
    </row>
    <row r="131" spans="2:7" ht="15.75">
      <c r="B131" s="41" t="s">
        <v>202</v>
      </c>
      <c r="C131" s="41"/>
      <c r="D131" s="41"/>
      <c r="E131" s="41"/>
      <c r="F131" s="41"/>
      <c r="G131" s="41" t="s">
        <v>203</v>
      </c>
    </row>
  </sheetData>
  <sheetProtection/>
  <mergeCells count="62"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A116:A117"/>
    <mergeCell ref="B116:B117"/>
    <mergeCell ref="A114:A115"/>
    <mergeCell ref="B114:B115"/>
    <mergeCell ref="D114:D115"/>
    <mergeCell ref="B112:B113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89:A91"/>
    <mergeCell ref="A81:A83"/>
    <mergeCell ref="D81:D83"/>
    <mergeCell ref="A86:A87"/>
    <mergeCell ref="D89:D91"/>
    <mergeCell ref="E89:E91"/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2014-12-29T11:19:29Z</cp:lastPrinted>
  <dcterms:created xsi:type="dcterms:W3CDTF">2013-10-08T10:40:44Z</dcterms:created>
  <dcterms:modified xsi:type="dcterms:W3CDTF">2015-04-30T11:25:42Z</dcterms:modified>
  <cp:category/>
  <cp:version/>
  <cp:contentType/>
  <cp:contentStatus/>
</cp:coreProperties>
</file>