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<sst xmlns="http://schemas.openxmlformats.org/spreadsheetml/2006/main" count="264" uniqueCount="169">
  <si>
    <t>№ п/п</t>
  </si>
  <si>
    <t>X</t>
  </si>
  <si>
    <t>Подпрограмма 1 «Социальная поддерка населения»</t>
  </si>
  <si>
    <t>1</t>
  </si>
  <si>
    <t>1.6</t>
  </si>
  <si>
    <t>1.9</t>
  </si>
  <si>
    <t>1.9.1</t>
  </si>
  <si>
    <t>1.9.2</t>
  </si>
  <si>
    <t>Ескина М.В.</t>
  </si>
  <si>
    <t>1.19</t>
  </si>
  <si>
    <t xml:space="preserve">Подпрограмма 2. Социальное обслуживание населения      </t>
  </si>
  <si>
    <t>2.1.1</t>
  </si>
  <si>
    <t>2.1.2</t>
  </si>
  <si>
    <t>2.2</t>
  </si>
  <si>
    <t>Подпрограмма 3. Доступная среда</t>
  </si>
  <si>
    <t>3</t>
  </si>
  <si>
    <t>3.2</t>
  </si>
  <si>
    <t>Улучшение качества жизни отдельных категорий граждан</t>
  </si>
  <si>
    <t>Доплата к пенсии почетным гражданам города</t>
  </si>
  <si>
    <t>1.17.1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</si>
  <si>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</si>
  <si>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</si>
  <si>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</si>
  <si>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</si>
  <si>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</si>
  <si>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</si>
  <si>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Оплата труда и выплаты по оплате труда</t>
  </si>
  <si>
    <t>Эффективное управление реализацией подпрограммы</t>
  </si>
  <si>
    <t>Оплата налогов, государственной пошлины</t>
  </si>
  <si>
    <t>2.1.3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</si>
  <si>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</si>
  <si>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</si>
  <si>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</si>
  <si>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</si>
  <si>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</si>
  <si>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</si>
  <si>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</si>
  <si>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</si>
  <si>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</si>
  <si>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</si>
  <si>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</si>
  <si>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</si>
  <si>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1.18.10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</si>
  <si>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</si>
  <si>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</si>
  <si>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</si>
  <si>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</si>
  <si>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</si>
  <si>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</si>
  <si>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</si>
  <si>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</si>
  <si>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</si>
  <si>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</si>
  <si>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</si>
  <si>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</si>
  <si>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</si>
  <si>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</si>
  <si>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</si>
  <si>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</si>
  <si>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</si>
  <si>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</si>
  <si>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</si>
  <si>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</si>
  <si>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</si>
  <si>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</si>
  <si>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</si>
  <si>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</si>
  <si>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</si>
  <si>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</si>
  <si>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</si>
  <si>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</si>
  <si>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</si>
  <si>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</si>
  <si>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</si>
  <si>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</si>
  <si>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</si>
  <si>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</si>
  <si>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</si>
  <si>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</si>
  <si>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</si>
  <si>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</si>
  <si>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</si>
  <si>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</si>
  <si>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</si>
  <si>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</si>
  <si>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</si>
  <si>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</si>
  <si>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</si>
  <si>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</si>
  <si>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Заключено контрактов на отчетную дату, тыс.руб.</t>
  </si>
  <si>
    <t>предусмотрено муниципальной программой</t>
  </si>
  <si>
    <t>факт на отчетную дату</t>
  </si>
  <si>
    <t>Отчет об исполнении плана реализации</t>
  </si>
  <si>
    <t xml:space="preserve">муниципальной программы города Волгодонска "Социальная поддержка граждан Волгодонска" </t>
  </si>
  <si>
    <t>Главный бухгалтер</t>
  </si>
  <si>
    <t>Исполнитель</t>
  </si>
  <si>
    <t>Кузнецова В.В.        т.22-53-68</t>
  </si>
  <si>
    <t>1.19.4</t>
  </si>
  <si>
    <t>3.4</t>
  </si>
  <si>
    <t>Увеличение количества объектов в образовательных учреждениях, доступных для детей-инвалидов</t>
  </si>
  <si>
    <t>1.19.5</t>
  </si>
  <si>
    <t>1.19.6</t>
  </si>
  <si>
    <t>1.19.7</t>
  </si>
  <si>
    <t>1.19.8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</si>
  <si>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</si>
  <si>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</si>
  <si>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</si>
  <si>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</si>
  <si>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</si>
  <si>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</si>
  <si>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</si>
  <si>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</si>
  <si>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</si>
  <si>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</si>
  <si>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</si>
  <si>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</si>
  <si>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</si>
  <si>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Улучшение качества жизни семей с детьми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</si>
  <si>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</si>
  <si>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</si>
  <si>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</si>
  <si>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</si>
  <si>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</si>
  <si>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</si>
  <si>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</si>
  <si>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</si>
  <si>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1.22</t>
  </si>
  <si>
    <t>1.22. Обеспечение реализации подпрограммы</t>
  </si>
  <si>
    <t>1.22.1</t>
  </si>
  <si>
    <t>1.22.2</t>
  </si>
  <si>
    <t>1.22.3</t>
  </si>
  <si>
    <t>1.23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</si>
  <si>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</si>
  <si>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</si>
  <si>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</si>
  <si>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</si>
  <si>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2.1</t>
  </si>
  <si>
    <t>И.О.Столяр</t>
  </si>
  <si>
    <t>Таблица 13</t>
  </si>
  <si>
    <t xml:space="preserve">Ответственный исполнитель, соисполнитель, участник (должность/ФИО)  </t>
  </si>
  <si>
    <t>предусмотрено сводной бюджетной росписью</t>
  </si>
  <si>
    <t>3.5</t>
  </si>
  <si>
    <t>2.1. Осуществление государственных полномочий в сфере социального обслуживания</t>
  </si>
  <si>
    <t>Начальник отдела адресных пособий 
Ескина М.В.</t>
  </si>
  <si>
    <t>Директор МУ "ЦСО ГПВиИ № 1 г.Волгодонска" 
Батлуков И.В.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</si>
  <si>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</si>
  <si>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</si>
  <si>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отдела адресных пособий Ескина М.В.</t>
  </si>
  <si>
    <t>Начальник административно-хозяйственного отдела 
Юдина Т.И.</t>
  </si>
  <si>
    <r>
      <t xml:space="preserve">отчетный период </t>
    </r>
    <r>
      <rPr>
        <b/>
        <u val="single"/>
        <sz val="12"/>
        <color indexed="8"/>
        <rFont val="Times New Roman"/>
        <family val="1"/>
      </rPr>
      <t xml:space="preserve">  6   </t>
    </r>
    <r>
      <rPr>
        <b/>
        <sz val="12"/>
        <color indexed="8"/>
        <rFont val="Times New Roman"/>
        <family val="1"/>
      </rPr>
      <t>мес. 2016г.</t>
    </r>
  </si>
  <si>
    <t>Начальник отдела - главный бухгалтер 
Столяр И.О.</t>
  </si>
  <si>
    <t>1.18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</si>
  <si>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</si>
  <si>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</si>
  <si>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1.22.4</t>
  </si>
  <si>
    <t>Единовременное пособие муниципальным служащим за полные годы стажа при увольнении на пенсию</t>
  </si>
  <si>
    <t>Начальник Управления образования г.Волгодонска 
Тимохина Е.Н.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</si>
  <si>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</si>
  <si>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</si>
  <si>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</t>
  </si>
  <si>
    <t>3.7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</si>
  <si>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</si>
  <si>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</si>
  <si>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Начальник Управления здравоохранения г.Волгодонска 
Бачинский В.Ю.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</si>
  <si>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</si>
  <si>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</si>
  <si>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>Оплата налогов, государственной пошлины, исполнение судебных актов</t>
  </si>
  <si>
    <t>И.о.директора</t>
  </si>
  <si>
    <t>С.В.Дубенцева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</si>
</sst>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49" fontId="41" fillId="0" borderId="12" xfId="0" applyNumberFormat="1" applyFont="1" applyBorder="1" applyAlignment="1">
      <alignment horizontal="center" vertical="top" wrapText="1"/>
    </xf>
    <xf numFmtId="14" fontId="41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49" fontId="41" fillId="0" borderId="10" xfId="0" applyNumberFormat="1" applyFont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center" vertical="top" wrapText="1"/>
    </xf>
    <xf numFmtId="14" fontId="41" fillId="0" borderId="15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vertical="top" wrapText="1"/>
    </xf>
    <xf numFmtId="14" fontId="41" fillId="0" borderId="18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9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Fill="1" applyBorder="1" applyAlignment="1">
      <alignment horizontal="center" vertical="top" wrapText="1"/>
    </xf>
    <xf numFmtId="165" fontId="41" fillId="0" borderId="19" xfId="0" applyNumberFormat="1" applyFont="1" applyBorder="1" applyAlignment="1">
      <alignment horizontal="center" vertical="top" wrapText="1"/>
    </xf>
    <xf numFmtId="165" fontId="41" fillId="0" borderId="17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9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0" xfId="0" applyNumberFormat="1" applyFont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164" fontId="41" fillId="0" borderId="0" xfId="0" applyNumberFormat="1" applyFont="1" applyAlignment="1">
      <alignment vertical="top"/>
    </xf>
    <xf numFmtId="164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Fill="1" applyBorder="1" applyAlignment="1">
      <alignment horizontal="center" vertical="top"/>
    </xf>
    <xf numFmtId="164" fontId="41" fillId="0" borderId="19" xfId="0" applyNumberFormat="1" applyFont="1" applyBorder="1" applyAlignment="1">
      <alignment horizontal="center" vertical="top"/>
    </xf>
    <xf numFmtId="164" fontId="41" fillId="0" borderId="17" xfId="0" applyNumberFormat="1" applyFont="1" applyBorder="1" applyAlignment="1">
      <alignment horizontal="center" vertical="top"/>
    </xf>
    <xf numFmtId="164" fontId="41" fillId="0" borderId="13" xfId="0" applyNumberFormat="1" applyFont="1" applyBorder="1" applyAlignment="1">
      <alignment horizontal="center" vertical="top"/>
    </xf>
    <xf numFmtId="0" fontId="41" fillId="0" borderId="17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14" fontId="41" fillId="0" borderId="19" xfId="0" applyNumberFormat="1" applyFont="1" applyBorder="1" applyAlignment="1">
      <alignment horizontal="center" vertical="top" wrapText="1"/>
    </xf>
    <xf numFmtId="49" fontId="41" fillId="0" borderId="17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3" xfId="0" applyNumberFormat="1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49" fontId="41" fillId="0" borderId="19" xfId="0" applyNumberFormat="1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top" wrapText="1"/>
    </xf>
    <xf numFmtId="49" fontId="43" fillId="0" borderId="11" xfId="0" applyNumberFormat="1" applyFont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41" fillId="0" borderId="19" xfId="0" applyNumberFormat="1" applyFont="1" applyFill="1" applyBorder="1" applyAlignment="1">
      <alignment horizontal="left" vertical="top" wrapText="1"/>
    </xf>
    <xf numFmtId="49" fontId="41" fillId="0" borderId="17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left" vertical="top" wrapText="1"/>
    </xf>
    <xf numFmtId="49" fontId="41" fillId="0" borderId="2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center" vertical="top" wrapText="1"/>
    </xf>
    <xf numFmtId="0" fontId="41" fillId="0" borderId="2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9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1">
      <selection activeCell="A2" sqref="A2:IV3"/>
    </sheetView>
  </sheetViews>
  <sheetFormatPr defaultColWidth="9.140625" defaultRowHeight="15"/>
  <cols>
    <col min="1" max="1" width="6.8515625" style="0" customWidth="1"/>
    <col min="2" max="2" width="28.8515625" style="0" customWidth="1"/>
    <col min="3" max="3" width="27.421875" style="0" customWidth="1"/>
    <col min="4" max="4" width="23.00390625" style="10" customWidth="1"/>
    <col min="5" max="5" width="13.57421875" style="0" customWidth="1"/>
    <col min="6" max="6" width="13.00390625" style="0" customWidth="1"/>
    <col min="7" max="7" width="15.140625" style="0" customWidth="1"/>
    <col min="8" max="8" width="15.00390625" style="0" customWidth="1"/>
    <col min="9" max="9" width="13.421875" style="0" customWidth="1"/>
    <col min="10" max="10" width="15.00390625" style="0" customWidth="1"/>
  </cols>
  <sheetData>
    <row r="1" spans="1:10" ht="13.5" customHeight="1">
      <c r="A1" s="81"/>
      <c r="B1" s="81"/>
      <c r="C1" s="81"/>
      <c r="D1" s="81"/>
      <c r="E1" s="81"/>
      <c r="F1" s="81"/>
      <c r="G1" s="81"/>
      <c r="H1" s="81"/>
      <c r="I1" s="81"/>
      <c r="J1" s="1" t="s">
        <v>138</v>
      </c>
    </row>
    <row r="2" spans="1:9" ht="10.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5.75" customHeight="1">
      <c r="A3" s="1"/>
      <c r="B3" s="1"/>
      <c r="C3" s="1"/>
      <c r="D3" s="9"/>
      <c r="E3" s="1"/>
      <c r="F3" s="1"/>
      <c r="G3" s="1"/>
      <c r="H3" s="1"/>
      <c r="I3" s="1"/>
    </row>
    <row r="4" spans="1:10" ht="15.75" customHeight="1">
      <c r="A4" s="71" t="s">
        <v>92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 customHeight="1">
      <c r="A5" s="71" t="s">
        <v>93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 customHeight="1">
      <c r="A6" s="71" t="s">
        <v>149</v>
      </c>
      <c r="B6" s="71"/>
      <c r="C6" s="71"/>
      <c r="D6" s="71"/>
      <c r="E6" s="71"/>
      <c r="F6" s="71"/>
      <c r="G6" s="71"/>
      <c r="H6" s="71"/>
      <c r="I6" s="71"/>
      <c r="J6" s="71"/>
    </row>
    <row r="8" spans="1:10" ht="47.25" customHeight="1">
      <c r="A8" s="82" t="s">
        <v>0</v>
      </c>
      <c r="B8" s="82" t="s">
        <v>84</v>
      </c>
      <c r="C8" s="82" t="s">
        <v>139</v>
      </c>
      <c r="D8" s="82" t="s">
        <v>85</v>
      </c>
      <c r="E8" s="82" t="s">
        <v>86</v>
      </c>
      <c r="F8" s="82" t="s">
        <v>87</v>
      </c>
      <c r="G8" s="88" t="s">
        <v>88</v>
      </c>
      <c r="H8" s="88"/>
      <c r="I8" s="89"/>
      <c r="J8" s="93" t="s">
        <v>89</v>
      </c>
    </row>
    <row r="9" spans="1:10" ht="72.75" customHeight="1">
      <c r="A9" s="82"/>
      <c r="B9" s="82"/>
      <c r="C9" s="82"/>
      <c r="D9" s="82"/>
      <c r="E9" s="82"/>
      <c r="F9" s="82"/>
      <c r="G9" s="42" t="s">
        <v>90</v>
      </c>
      <c r="H9" s="60" t="s">
        <v>140</v>
      </c>
      <c r="I9" s="42" t="s">
        <v>91</v>
      </c>
      <c r="J9" s="93"/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42">
        <v>6</v>
      </c>
      <c r="G10" s="2">
        <v>7</v>
      </c>
      <c r="H10" s="60">
        <v>8</v>
      </c>
      <c r="I10" s="2">
        <v>9</v>
      </c>
      <c r="J10" s="42">
        <v>10</v>
      </c>
    </row>
    <row r="11" spans="1:10" ht="16.5" customHeight="1">
      <c r="A11" s="3" t="s">
        <v>3</v>
      </c>
      <c r="B11" s="67" t="s">
        <v>2</v>
      </c>
      <c r="C11" s="68"/>
      <c r="D11" s="68"/>
      <c r="E11" s="68"/>
      <c r="F11" s="68"/>
      <c r="G11" s="45">
        <f>G12+G13+G17+G19+G61+G66+G67</f>
        <v>23521.100000000002</v>
      </c>
      <c r="H11" s="45">
        <f>H12+H13+H17+H19+H61+H66+H67</f>
        <v>23521.100000000002</v>
      </c>
      <c r="I11" s="45">
        <f>I12+I13+I17+I19+I61+I66+I67</f>
        <v>12519.3</v>
      </c>
      <c r="J11" s="45">
        <f>J12+J13+J19+J61+J66+J67</f>
        <v>6424.899999999999</v>
      </c>
    </row>
    <row r="12" spans="1:10" ht="90">
      <c r="A12" s="3" t="s">
        <v>4</v>
      </c>
      <c r="B12" s="38" t="s">
        <v>75</v>
      </c>
      <c r="C12" s="15" t="s">
        <v>150</v>
      </c>
      <c r="D12" s="11" t="s">
        <v>17</v>
      </c>
      <c r="E12" s="13">
        <v>42370</v>
      </c>
      <c r="F12" s="44">
        <v>42735</v>
      </c>
      <c r="G12" s="34">
        <v>4000</v>
      </c>
      <c r="H12" s="34">
        <v>4000</v>
      </c>
      <c r="I12" s="34">
        <v>1535.7</v>
      </c>
      <c r="J12" s="51">
        <v>4000</v>
      </c>
    </row>
    <row r="13" spans="1:10" ht="137.25" customHeight="1">
      <c r="A13" s="3" t="s">
        <v>5</v>
      </c>
      <c r="B13" s="43" t="s">
        <v>76</v>
      </c>
      <c r="C13" s="15" t="s">
        <v>150</v>
      </c>
      <c r="D13" s="11" t="s">
        <v>17</v>
      </c>
      <c r="E13" s="13">
        <v>42370</v>
      </c>
      <c r="F13" s="44">
        <v>42735</v>
      </c>
      <c r="G13" s="34">
        <f>G14+G15+G16</f>
        <v>8844.5</v>
      </c>
      <c r="H13" s="34">
        <f>H14+H15+H16</f>
        <v>8844.5</v>
      </c>
      <c r="I13" s="34">
        <f>SUM(I14:I16)</f>
        <v>5052.4</v>
      </c>
      <c r="J13" s="51"/>
    </row>
    <row r="14" spans="1:10" ht="60" customHeight="1">
      <c r="A14" s="3" t="s">
        <v>6</v>
      </c>
      <c r="B14" s="43" t="s">
        <v>18</v>
      </c>
      <c r="C14" s="15" t="s">
        <v>150</v>
      </c>
      <c r="D14" s="11" t="s">
        <v>17</v>
      </c>
      <c r="E14" s="13">
        <v>42370</v>
      </c>
      <c r="F14" s="44">
        <v>42735</v>
      </c>
      <c r="G14" s="34">
        <v>360</v>
      </c>
      <c r="H14" s="34">
        <v>360</v>
      </c>
      <c r="I14" s="34">
        <v>176</v>
      </c>
      <c r="J14" s="51"/>
    </row>
    <row r="15" spans="1:10" ht="60" customHeight="1">
      <c r="A15" s="33" t="s">
        <v>7</v>
      </c>
      <c r="B15" s="43" t="s">
        <v>70</v>
      </c>
      <c r="C15" s="15" t="s">
        <v>150</v>
      </c>
      <c r="D15" s="11" t="s">
        <v>17</v>
      </c>
      <c r="E15" s="13">
        <v>42370</v>
      </c>
      <c r="F15" s="44">
        <v>42735</v>
      </c>
      <c r="G15" s="34">
        <v>72</v>
      </c>
      <c r="H15" s="34">
        <v>72</v>
      </c>
      <c r="I15" s="34">
        <v>42</v>
      </c>
      <c r="J15" s="51"/>
    </row>
    <row r="16" spans="1:10" ht="59.25" customHeight="1">
      <c r="A16" s="33" t="s">
        <v>69</v>
      </c>
      <c r="B16" s="43" t="s">
        <v>71</v>
      </c>
      <c r="C16" s="15" t="s">
        <v>150</v>
      </c>
      <c r="D16" s="11" t="s">
        <v>17</v>
      </c>
      <c r="E16" s="13">
        <v>42370</v>
      </c>
      <c r="F16" s="44">
        <v>42735</v>
      </c>
      <c r="G16" s="34">
        <v>8412.5</v>
      </c>
      <c r="H16" s="34">
        <v>8412.5</v>
      </c>
      <c r="I16" s="34">
        <v>4834.4</v>
      </c>
      <c r="J16" s="51"/>
    </row>
    <row r="17" spans="1:10" ht="150">
      <c r="A17" s="18" t="s">
        <v>151</v>
      </c>
      <c r="B17" s="38" t="s">
        <v>77</v>
      </c>
      <c r="C17" s="65" t="s">
        <v>143</v>
      </c>
      <c r="D17" s="7" t="s">
        <v>20</v>
      </c>
      <c r="E17" s="13">
        <v>42370</v>
      </c>
      <c r="F17" s="44">
        <v>42735</v>
      </c>
      <c r="G17" s="34">
        <v>12</v>
      </c>
      <c r="H17" s="34">
        <v>12</v>
      </c>
      <c r="I17" s="34">
        <v>11.8</v>
      </c>
      <c r="J17" s="51"/>
    </row>
    <row r="18" spans="1:10" ht="151.5" customHeight="1" hidden="1">
      <c r="A18" s="8" t="s">
        <v>19</v>
      </c>
      <c r="B18" s="39" t="s">
        <v>21</v>
      </c>
      <c r="C18" s="12" t="s">
        <v>8</v>
      </c>
      <c r="D18" s="7" t="s">
        <v>20</v>
      </c>
      <c r="E18" s="13">
        <v>42370</v>
      </c>
      <c r="F18" s="44">
        <v>42735</v>
      </c>
      <c r="G18" s="34"/>
      <c r="H18" s="34"/>
      <c r="I18" s="35"/>
      <c r="J18" s="51"/>
    </row>
    <row r="19" spans="1:10" s="19" customFormat="1" ht="105" customHeight="1">
      <c r="A19" s="31" t="s">
        <v>9</v>
      </c>
      <c r="B19" s="26" t="s">
        <v>78</v>
      </c>
      <c r="C19" s="65" t="s">
        <v>147</v>
      </c>
      <c r="D19" s="26" t="s">
        <v>67</v>
      </c>
      <c r="E19" s="13">
        <v>42370</v>
      </c>
      <c r="F19" s="44">
        <v>42735</v>
      </c>
      <c r="G19" s="35">
        <f>SUM(G24:G60)</f>
        <v>5345.200000000001</v>
      </c>
      <c r="H19" s="35">
        <f>SUM(H24:H60)</f>
        <v>5345.200000000001</v>
      </c>
      <c r="I19" s="35">
        <f>SUM(I24:I60)</f>
        <v>3317.399999999999</v>
      </c>
      <c r="J19" s="35">
        <f>SUM(J24:J60)</f>
        <v>2264.6999999999994</v>
      </c>
    </row>
    <row r="20" spans="1:10" s="19" customFormat="1" ht="38.25" customHeight="1" hidden="1">
      <c r="A20" s="32"/>
      <c r="B20" s="26"/>
      <c r="C20" s="65" t="s">
        <v>143</v>
      </c>
      <c r="D20" s="26"/>
      <c r="E20" s="13">
        <v>42370</v>
      </c>
      <c r="F20" s="44">
        <v>42735</v>
      </c>
      <c r="G20" s="35">
        <f>SUM(I20:I20)</f>
        <v>0</v>
      </c>
      <c r="H20" s="35"/>
      <c r="I20" s="35"/>
      <c r="J20" s="52"/>
    </row>
    <row r="21" spans="1:10" s="19" customFormat="1" ht="39" customHeight="1" hidden="1">
      <c r="A21" s="32"/>
      <c r="B21" s="26"/>
      <c r="C21" s="65" t="s">
        <v>143</v>
      </c>
      <c r="D21" s="26"/>
      <c r="E21" s="13">
        <v>42370</v>
      </c>
      <c r="F21" s="44">
        <v>42735</v>
      </c>
      <c r="G21" s="35">
        <f>SUM(I21:I21)</f>
        <v>0</v>
      </c>
      <c r="H21" s="35"/>
      <c r="I21" s="35"/>
      <c r="J21" s="52"/>
    </row>
    <row r="22" spans="1:10" ht="15.75" customHeight="1" hidden="1">
      <c r="A22" s="18"/>
      <c r="B22" s="27"/>
      <c r="C22" s="65" t="s">
        <v>143</v>
      </c>
      <c r="D22" s="28"/>
      <c r="E22" s="13">
        <v>42370</v>
      </c>
      <c r="F22" s="44">
        <v>42735</v>
      </c>
      <c r="G22" s="34"/>
      <c r="H22" s="34"/>
      <c r="I22" s="34"/>
      <c r="J22" s="51"/>
    </row>
    <row r="23" spans="1:10" ht="45" hidden="1">
      <c r="A23" s="18"/>
      <c r="B23" s="7"/>
      <c r="C23" s="65" t="s">
        <v>143</v>
      </c>
      <c r="D23" s="15"/>
      <c r="E23" s="13">
        <v>42370</v>
      </c>
      <c r="F23" s="44">
        <v>42735</v>
      </c>
      <c r="G23" s="34"/>
      <c r="H23" s="34"/>
      <c r="I23" s="34"/>
      <c r="J23" s="51"/>
    </row>
    <row r="24" spans="1:10" ht="180" customHeight="1">
      <c r="A24" s="18" t="s">
        <v>97</v>
      </c>
      <c r="B24" s="7" t="s">
        <v>30</v>
      </c>
      <c r="C24" s="65" t="s">
        <v>147</v>
      </c>
      <c r="D24" s="15" t="s">
        <v>38</v>
      </c>
      <c r="E24" s="13">
        <v>42370</v>
      </c>
      <c r="F24" s="44">
        <v>42735</v>
      </c>
      <c r="G24" s="34">
        <v>1329.3</v>
      </c>
      <c r="H24" s="34">
        <v>1329.3</v>
      </c>
      <c r="I24" s="34">
        <v>637.8</v>
      </c>
      <c r="J24" s="51"/>
    </row>
    <row r="25" spans="1:10" ht="105.75" customHeight="1">
      <c r="A25" s="18" t="s">
        <v>100</v>
      </c>
      <c r="B25" s="7" t="s">
        <v>31</v>
      </c>
      <c r="C25" s="64" t="s">
        <v>152</v>
      </c>
      <c r="D25" s="15" t="s">
        <v>39</v>
      </c>
      <c r="E25" s="13">
        <v>42370</v>
      </c>
      <c r="F25" s="44">
        <v>42735</v>
      </c>
      <c r="G25" s="34">
        <v>64.2</v>
      </c>
      <c r="H25" s="34">
        <v>64.2</v>
      </c>
      <c r="I25" s="35">
        <v>21.4</v>
      </c>
      <c r="J25" s="51">
        <v>21.4</v>
      </c>
    </row>
    <row r="26" spans="1:10" ht="75">
      <c r="A26" s="18" t="s">
        <v>101</v>
      </c>
      <c r="B26" s="7" t="s">
        <v>32</v>
      </c>
      <c r="C26" s="64" t="s">
        <v>152</v>
      </c>
      <c r="D26" s="15" t="s">
        <v>40</v>
      </c>
      <c r="E26" s="13">
        <v>42370</v>
      </c>
      <c r="F26" s="44">
        <v>42735</v>
      </c>
      <c r="G26" s="34">
        <v>128.7</v>
      </c>
      <c r="H26" s="34">
        <v>128.7</v>
      </c>
      <c r="I26" s="35">
        <v>58.8</v>
      </c>
      <c r="J26" s="51">
        <v>94.6</v>
      </c>
    </row>
    <row r="27" spans="1:10" ht="196.5" customHeight="1" hidden="1">
      <c r="A27" s="18" t="s">
        <v>102</v>
      </c>
      <c r="B27" s="7" t="s">
        <v>33</v>
      </c>
      <c r="C27" s="65" t="s">
        <v>147</v>
      </c>
      <c r="D27" s="15" t="s">
        <v>35</v>
      </c>
      <c r="E27" s="5">
        <v>42125</v>
      </c>
      <c r="F27" s="44">
        <v>42247</v>
      </c>
      <c r="G27" s="34"/>
      <c r="H27" s="34"/>
      <c r="I27" s="34"/>
      <c r="J27" s="51"/>
    </row>
    <row r="28" spans="1:10" ht="271.5" customHeight="1">
      <c r="A28" s="18" t="s">
        <v>102</v>
      </c>
      <c r="B28" s="58" t="s">
        <v>104</v>
      </c>
      <c r="C28" s="65" t="s">
        <v>147</v>
      </c>
      <c r="D28" s="15" t="s">
        <v>36</v>
      </c>
      <c r="E28" s="44">
        <v>42491</v>
      </c>
      <c r="F28" s="44">
        <v>42643</v>
      </c>
      <c r="G28" s="34">
        <v>984.7</v>
      </c>
      <c r="H28" s="35">
        <v>996.7</v>
      </c>
      <c r="I28" s="34">
        <v>121</v>
      </c>
      <c r="J28" s="51">
        <v>994.6</v>
      </c>
    </row>
    <row r="29" spans="1:10" ht="75">
      <c r="A29" s="66" t="s">
        <v>103</v>
      </c>
      <c r="B29" s="43" t="s">
        <v>37</v>
      </c>
      <c r="C29" s="65" t="s">
        <v>147</v>
      </c>
      <c r="D29" s="15" t="s">
        <v>41</v>
      </c>
      <c r="E29" s="13">
        <v>42370</v>
      </c>
      <c r="F29" s="44">
        <v>42735</v>
      </c>
      <c r="G29" s="34">
        <v>785.9</v>
      </c>
      <c r="H29" s="34">
        <v>785.9</v>
      </c>
      <c r="I29" s="34">
        <v>785.8</v>
      </c>
      <c r="J29" s="51">
        <v>785.8</v>
      </c>
    </row>
    <row r="30" spans="1:10" ht="90" hidden="1">
      <c r="A30" s="30" t="s">
        <v>42</v>
      </c>
      <c r="B30" s="27" t="s">
        <v>34</v>
      </c>
      <c r="C30" s="28" t="s">
        <v>8</v>
      </c>
      <c r="D30" s="15" t="s">
        <v>41</v>
      </c>
      <c r="E30" s="44">
        <v>41974</v>
      </c>
      <c r="F30" s="44">
        <v>42004</v>
      </c>
      <c r="G30" s="34"/>
      <c r="H30" s="34"/>
      <c r="I30" s="34"/>
      <c r="J30" s="51"/>
    </row>
    <row r="31" spans="1:10" ht="45" customHeight="1">
      <c r="A31" s="72" t="s">
        <v>105</v>
      </c>
      <c r="B31" s="90" t="s">
        <v>43</v>
      </c>
      <c r="C31" s="28" t="s">
        <v>145</v>
      </c>
      <c r="D31" s="78" t="s">
        <v>44</v>
      </c>
      <c r="E31" s="13">
        <v>42480</v>
      </c>
      <c r="F31" s="13">
        <v>42582</v>
      </c>
      <c r="G31" s="34">
        <v>1072</v>
      </c>
      <c r="H31" s="35">
        <v>1060</v>
      </c>
      <c r="I31" s="34">
        <v>968.9</v>
      </c>
      <c r="J31" s="51">
        <f>7+28.1+10.7</f>
        <v>45.8</v>
      </c>
    </row>
    <row r="32" spans="1:10" ht="45.75" customHeight="1">
      <c r="A32" s="83"/>
      <c r="B32" s="91"/>
      <c r="C32" s="64" t="s">
        <v>152</v>
      </c>
      <c r="D32" s="80"/>
      <c r="E32" s="13">
        <v>42480</v>
      </c>
      <c r="F32" s="13">
        <v>42582</v>
      </c>
      <c r="G32" s="34">
        <v>6</v>
      </c>
      <c r="H32" s="34">
        <v>6</v>
      </c>
      <c r="I32" s="34">
        <v>6</v>
      </c>
      <c r="J32" s="51">
        <v>6</v>
      </c>
    </row>
    <row r="33" spans="1:10" ht="45.75" customHeight="1">
      <c r="A33" s="73"/>
      <c r="B33" s="92"/>
      <c r="C33" s="65" t="s">
        <v>146</v>
      </c>
      <c r="D33" s="79"/>
      <c r="E33" s="13">
        <v>42480</v>
      </c>
      <c r="F33" s="13">
        <v>42582</v>
      </c>
      <c r="G33" s="34">
        <v>6</v>
      </c>
      <c r="H33" s="34">
        <v>6</v>
      </c>
      <c r="I33" s="34">
        <v>6</v>
      </c>
      <c r="J33" s="51">
        <v>6</v>
      </c>
    </row>
    <row r="34" spans="1:10" ht="120">
      <c r="A34" s="18" t="s">
        <v>106</v>
      </c>
      <c r="B34" s="20" t="s">
        <v>45</v>
      </c>
      <c r="C34" s="28" t="s">
        <v>145</v>
      </c>
      <c r="D34" s="15" t="s">
        <v>46</v>
      </c>
      <c r="E34" s="13">
        <v>42370</v>
      </c>
      <c r="F34" s="44">
        <v>42735</v>
      </c>
      <c r="G34" s="34">
        <v>530.1</v>
      </c>
      <c r="H34" s="34">
        <v>530.1</v>
      </c>
      <c r="I34" s="34">
        <v>530.1</v>
      </c>
      <c r="J34" s="51"/>
    </row>
    <row r="35" spans="1:10" ht="60">
      <c r="A35" s="18" t="s">
        <v>107</v>
      </c>
      <c r="B35" s="20" t="s">
        <v>73</v>
      </c>
      <c r="C35" s="28" t="s">
        <v>145</v>
      </c>
      <c r="D35" s="32" t="s">
        <v>68</v>
      </c>
      <c r="E35" s="13">
        <v>42370</v>
      </c>
      <c r="F35" s="44">
        <v>42735</v>
      </c>
      <c r="G35" s="34">
        <v>27.4</v>
      </c>
      <c r="H35" s="34">
        <v>27.4</v>
      </c>
      <c r="I35" s="35">
        <v>9.1</v>
      </c>
      <c r="J35" s="51">
        <v>27.3</v>
      </c>
    </row>
    <row r="36" spans="1:10" ht="75" customHeight="1">
      <c r="A36" s="66" t="s">
        <v>108</v>
      </c>
      <c r="B36" s="20" t="s">
        <v>74</v>
      </c>
      <c r="C36" s="28" t="s">
        <v>145</v>
      </c>
      <c r="D36" s="6" t="s">
        <v>46</v>
      </c>
      <c r="E36" s="13">
        <v>42370</v>
      </c>
      <c r="F36" s="44">
        <v>42735</v>
      </c>
      <c r="G36" s="34">
        <v>90.2</v>
      </c>
      <c r="H36" s="34">
        <v>90.2</v>
      </c>
      <c r="I36" s="35">
        <v>34.7</v>
      </c>
      <c r="J36" s="52">
        <v>90.2</v>
      </c>
    </row>
    <row r="37" spans="1:10" ht="90">
      <c r="A37" s="18" t="s">
        <v>109</v>
      </c>
      <c r="B37" s="7" t="s">
        <v>47</v>
      </c>
      <c r="C37" s="28" t="s">
        <v>145</v>
      </c>
      <c r="D37" s="15" t="s">
        <v>48</v>
      </c>
      <c r="E37" s="13">
        <v>42491</v>
      </c>
      <c r="F37" s="13">
        <v>42674</v>
      </c>
      <c r="G37" s="34">
        <v>24.2</v>
      </c>
      <c r="H37" s="34">
        <v>24.2</v>
      </c>
      <c r="I37" s="34">
        <v>6</v>
      </c>
      <c r="J37" s="51">
        <v>18</v>
      </c>
    </row>
    <row r="38" spans="1:10" ht="75.75" customHeight="1">
      <c r="A38" s="66" t="s">
        <v>110</v>
      </c>
      <c r="B38" s="43" t="s">
        <v>49</v>
      </c>
      <c r="C38" s="28" t="s">
        <v>145</v>
      </c>
      <c r="D38" s="15" t="s">
        <v>50</v>
      </c>
      <c r="E38" s="5">
        <v>42522</v>
      </c>
      <c r="F38" s="44">
        <v>42735</v>
      </c>
      <c r="G38" s="34">
        <v>16.4</v>
      </c>
      <c r="H38" s="34">
        <v>16.4</v>
      </c>
      <c r="I38" s="34"/>
      <c r="J38" s="51"/>
    </row>
    <row r="39" spans="1:10" ht="44.25" customHeight="1">
      <c r="A39" s="16"/>
      <c r="B39" s="25" t="s">
        <v>66</v>
      </c>
      <c r="C39" s="63"/>
      <c r="D39" s="29"/>
      <c r="E39" s="17"/>
      <c r="F39" s="17"/>
      <c r="G39" s="36"/>
      <c r="H39" s="36"/>
      <c r="I39" s="36"/>
      <c r="J39" s="53"/>
    </row>
    <row r="40" spans="1:10" ht="45.75" customHeight="1">
      <c r="A40" s="21" t="s">
        <v>111</v>
      </c>
      <c r="B40" s="56" t="s">
        <v>51</v>
      </c>
      <c r="C40" s="62" t="s">
        <v>145</v>
      </c>
      <c r="D40" s="22" t="s">
        <v>17</v>
      </c>
      <c r="E40" s="23">
        <v>42370</v>
      </c>
      <c r="F40" s="23">
        <v>42428</v>
      </c>
      <c r="G40" s="37">
        <v>27.6</v>
      </c>
      <c r="H40" s="37">
        <v>27.6</v>
      </c>
      <c r="I40" s="37">
        <v>27.6</v>
      </c>
      <c r="J40" s="54">
        <f>7.5+16.1+4</f>
        <v>27.6</v>
      </c>
    </row>
    <row r="41" spans="1:10" ht="46.5" customHeight="1">
      <c r="A41" s="18" t="s">
        <v>112</v>
      </c>
      <c r="B41" s="43" t="s">
        <v>52</v>
      </c>
      <c r="C41" s="28" t="s">
        <v>145</v>
      </c>
      <c r="D41" s="11" t="s">
        <v>17</v>
      </c>
      <c r="E41" s="13">
        <v>42370</v>
      </c>
      <c r="F41" s="13">
        <v>42063</v>
      </c>
      <c r="G41" s="34">
        <v>14.3</v>
      </c>
      <c r="H41" s="34">
        <v>14.3</v>
      </c>
      <c r="I41" s="34">
        <v>14.2</v>
      </c>
      <c r="J41" s="51">
        <f>3.9+7.8+2.5</f>
        <v>14.2</v>
      </c>
    </row>
    <row r="42" spans="1:10" ht="45" customHeight="1">
      <c r="A42" s="18" t="s">
        <v>113</v>
      </c>
      <c r="B42" s="43" t="s">
        <v>53</v>
      </c>
      <c r="C42" s="28" t="s">
        <v>145</v>
      </c>
      <c r="D42" s="11" t="s">
        <v>17</v>
      </c>
      <c r="E42" s="13">
        <v>42461</v>
      </c>
      <c r="F42" s="13">
        <v>42510</v>
      </c>
      <c r="G42" s="34">
        <v>45.2</v>
      </c>
      <c r="H42" s="34">
        <v>45.2</v>
      </c>
      <c r="I42" s="34">
        <v>45</v>
      </c>
      <c r="J42" s="51">
        <f>30+15</f>
        <v>45</v>
      </c>
    </row>
    <row r="43" spans="1:10" ht="44.25" customHeight="1">
      <c r="A43" s="72" t="s">
        <v>114</v>
      </c>
      <c r="B43" s="69" t="s">
        <v>55</v>
      </c>
      <c r="C43" s="64" t="s">
        <v>152</v>
      </c>
      <c r="D43" s="76" t="s">
        <v>117</v>
      </c>
      <c r="E43" s="44">
        <v>42522</v>
      </c>
      <c r="F43" s="44">
        <v>42551</v>
      </c>
      <c r="G43" s="34">
        <v>11.6</v>
      </c>
      <c r="H43" s="34">
        <v>11.6</v>
      </c>
      <c r="I43" s="34">
        <v>11.6</v>
      </c>
      <c r="J43" s="51">
        <v>11.6</v>
      </c>
    </row>
    <row r="44" spans="1:10" ht="47.25" customHeight="1">
      <c r="A44" s="73"/>
      <c r="B44" s="70"/>
      <c r="C44" s="65" t="s">
        <v>146</v>
      </c>
      <c r="D44" s="77"/>
      <c r="E44" s="44">
        <v>42522</v>
      </c>
      <c r="F44" s="61">
        <v>42551</v>
      </c>
      <c r="G44" s="34">
        <v>11.6</v>
      </c>
      <c r="H44" s="34">
        <v>11.6</v>
      </c>
      <c r="I44" s="34">
        <v>11.6</v>
      </c>
      <c r="J44" s="51">
        <v>11.6</v>
      </c>
    </row>
    <row r="45" spans="1:10" ht="44.25" customHeight="1">
      <c r="A45" s="72" t="s">
        <v>115</v>
      </c>
      <c r="B45" s="69" t="s">
        <v>54</v>
      </c>
      <c r="C45" s="28" t="s">
        <v>145</v>
      </c>
      <c r="D45" s="69" t="s">
        <v>17</v>
      </c>
      <c r="E45" s="44">
        <v>42522</v>
      </c>
      <c r="F45" s="61">
        <v>42571</v>
      </c>
      <c r="G45" s="34">
        <v>6.6</v>
      </c>
      <c r="H45" s="34">
        <v>6.6</v>
      </c>
      <c r="I45" s="34"/>
      <c r="J45" s="51"/>
    </row>
    <row r="46" spans="1:10" ht="45.75" customHeight="1">
      <c r="A46" s="83"/>
      <c r="B46" s="84"/>
      <c r="C46" s="64" t="s">
        <v>152</v>
      </c>
      <c r="D46" s="84"/>
      <c r="E46" s="44">
        <v>42522</v>
      </c>
      <c r="F46" s="61">
        <v>42571</v>
      </c>
      <c r="G46" s="34">
        <v>5</v>
      </c>
      <c r="H46" s="34">
        <v>5</v>
      </c>
      <c r="I46" s="34"/>
      <c r="J46" s="51">
        <v>5</v>
      </c>
    </row>
    <row r="47" spans="1:10" ht="45.75" customHeight="1">
      <c r="A47" s="73"/>
      <c r="B47" s="70"/>
      <c r="C47" s="65" t="s">
        <v>146</v>
      </c>
      <c r="D47" s="70"/>
      <c r="E47" s="44">
        <v>42522</v>
      </c>
      <c r="F47" s="44">
        <v>42571</v>
      </c>
      <c r="G47" s="34">
        <v>5</v>
      </c>
      <c r="H47" s="34">
        <v>5</v>
      </c>
      <c r="I47" s="34"/>
      <c r="J47" s="51">
        <v>5</v>
      </c>
    </row>
    <row r="48" spans="1:10" ht="75">
      <c r="A48" s="18" t="s">
        <v>116</v>
      </c>
      <c r="B48" s="43" t="s">
        <v>56</v>
      </c>
      <c r="C48" s="28" t="s">
        <v>145</v>
      </c>
      <c r="D48" s="11" t="s">
        <v>17</v>
      </c>
      <c r="E48" s="13">
        <v>42583</v>
      </c>
      <c r="F48" s="13">
        <v>42643</v>
      </c>
      <c r="G48" s="34">
        <v>36.7</v>
      </c>
      <c r="H48" s="34">
        <v>36.7</v>
      </c>
      <c r="I48" s="34"/>
      <c r="J48" s="51">
        <f>8.3+6</f>
        <v>14.3</v>
      </c>
    </row>
    <row r="49" spans="1:10" ht="46.5" customHeight="1">
      <c r="A49" s="18" t="s">
        <v>118</v>
      </c>
      <c r="B49" s="43" t="s">
        <v>57</v>
      </c>
      <c r="C49" s="28" t="s">
        <v>145</v>
      </c>
      <c r="D49" s="11" t="s">
        <v>17</v>
      </c>
      <c r="E49" s="13">
        <v>42614</v>
      </c>
      <c r="F49" s="13">
        <v>42674</v>
      </c>
      <c r="G49" s="34">
        <v>15.8</v>
      </c>
      <c r="H49" s="34">
        <v>15.8</v>
      </c>
      <c r="I49" s="34"/>
      <c r="J49" s="51">
        <f>9.2</f>
        <v>9.2</v>
      </c>
    </row>
    <row r="50" spans="1:10" ht="44.25" customHeight="1">
      <c r="A50" s="72" t="s">
        <v>119</v>
      </c>
      <c r="B50" s="69" t="s">
        <v>58</v>
      </c>
      <c r="C50" s="28" t="s">
        <v>145</v>
      </c>
      <c r="D50" s="69" t="s">
        <v>17</v>
      </c>
      <c r="E50" s="61">
        <v>42644</v>
      </c>
      <c r="F50" s="61">
        <v>42674</v>
      </c>
      <c r="G50" s="34">
        <v>12.7</v>
      </c>
      <c r="H50" s="34">
        <v>12.7</v>
      </c>
      <c r="I50" s="34"/>
      <c r="J50" s="51"/>
    </row>
    <row r="51" spans="1:10" ht="44.25" customHeight="1">
      <c r="A51" s="83"/>
      <c r="B51" s="84"/>
      <c r="C51" s="64" t="s">
        <v>152</v>
      </c>
      <c r="D51" s="84"/>
      <c r="E51" s="61">
        <v>42644</v>
      </c>
      <c r="F51" s="61">
        <v>42674</v>
      </c>
      <c r="G51" s="34">
        <v>5</v>
      </c>
      <c r="H51" s="34">
        <v>5</v>
      </c>
      <c r="I51" s="34"/>
      <c r="J51" s="52"/>
    </row>
    <row r="52" spans="1:10" ht="43.5" customHeight="1">
      <c r="A52" s="73"/>
      <c r="B52" s="70"/>
      <c r="C52" s="65" t="s">
        <v>146</v>
      </c>
      <c r="D52" s="70"/>
      <c r="E52" s="61">
        <v>42644</v>
      </c>
      <c r="F52" s="61">
        <v>42674</v>
      </c>
      <c r="G52" s="34">
        <v>5</v>
      </c>
      <c r="H52" s="34">
        <v>5</v>
      </c>
      <c r="I52" s="34"/>
      <c r="J52" s="51"/>
    </row>
    <row r="53" spans="1:10" ht="45">
      <c r="A53" s="18" t="s">
        <v>120</v>
      </c>
      <c r="B53" s="43" t="s">
        <v>59</v>
      </c>
      <c r="C53" s="28" t="s">
        <v>145</v>
      </c>
      <c r="D53" s="11" t="s">
        <v>17</v>
      </c>
      <c r="E53" s="13">
        <v>42644</v>
      </c>
      <c r="F53" s="13">
        <v>42704</v>
      </c>
      <c r="G53" s="34">
        <v>25.5</v>
      </c>
      <c r="H53" s="34">
        <v>25.5</v>
      </c>
      <c r="I53" s="34"/>
      <c r="J53" s="51"/>
    </row>
    <row r="54" spans="1:10" ht="46.5" customHeight="1">
      <c r="A54" s="66" t="s">
        <v>121</v>
      </c>
      <c r="B54" s="59" t="s">
        <v>60</v>
      </c>
      <c r="C54" s="28" t="s">
        <v>145</v>
      </c>
      <c r="D54" s="59" t="s">
        <v>17</v>
      </c>
      <c r="E54" s="44">
        <v>42675</v>
      </c>
      <c r="F54" s="61">
        <v>42724</v>
      </c>
      <c r="G54" s="34">
        <v>18.5</v>
      </c>
      <c r="H54" s="34">
        <v>18.5</v>
      </c>
      <c r="I54" s="34"/>
      <c r="J54" s="51">
        <v>9.7</v>
      </c>
    </row>
    <row r="55" spans="1:10" ht="75" customHeight="1" hidden="1">
      <c r="A55" s="57" t="s">
        <v>125</v>
      </c>
      <c r="B55" s="43" t="s">
        <v>61</v>
      </c>
      <c r="C55" s="65" t="s">
        <v>147</v>
      </c>
      <c r="D55" s="15" t="s">
        <v>65</v>
      </c>
      <c r="E55" s="44">
        <v>42328</v>
      </c>
      <c r="F55" s="44">
        <v>42358</v>
      </c>
      <c r="G55" s="34"/>
      <c r="H55" s="34"/>
      <c r="I55" s="34"/>
      <c r="J55" s="51"/>
    </row>
    <row r="56" spans="1:10" ht="45" customHeight="1" hidden="1">
      <c r="A56" s="72" t="s">
        <v>122</v>
      </c>
      <c r="B56" s="69" t="s">
        <v>62</v>
      </c>
      <c r="C56" s="28" t="s">
        <v>145</v>
      </c>
      <c r="D56" s="69" t="s">
        <v>17</v>
      </c>
      <c r="E56" s="61">
        <v>42705</v>
      </c>
      <c r="F56" s="61">
        <v>42724</v>
      </c>
      <c r="G56" s="34"/>
      <c r="H56" s="34"/>
      <c r="I56" s="34"/>
      <c r="J56" s="51"/>
    </row>
    <row r="57" spans="1:10" ht="45" customHeight="1">
      <c r="A57" s="83"/>
      <c r="B57" s="84"/>
      <c r="C57" s="64" t="s">
        <v>152</v>
      </c>
      <c r="D57" s="84"/>
      <c r="E57" s="61">
        <v>42705</v>
      </c>
      <c r="F57" s="61">
        <v>42724</v>
      </c>
      <c r="G57" s="34">
        <v>5</v>
      </c>
      <c r="H57" s="34">
        <v>5</v>
      </c>
      <c r="I57" s="34"/>
      <c r="J57" s="51"/>
    </row>
    <row r="58" spans="1:10" ht="44.25" customHeight="1">
      <c r="A58" s="73"/>
      <c r="B58" s="70"/>
      <c r="C58" s="65" t="s">
        <v>146</v>
      </c>
      <c r="D58" s="70"/>
      <c r="E58" s="61">
        <v>42705</v>
      </c>
      <c r="F58" s="61">
        <v>42724</v>
      </c>
      <c r="G58" s="34">
        <v>5</v>
      </c>
      <c r="H58" s="34">
        <v>5</v>
      </c>
      <c r="I58" s="34"/>
      <c r="J58" s="51"/>
    </row>
    <row r="59" spans="1:10" ht="44.25" customHeight="1">
      <c r="A59" s="18" t="s">
        <v>123</v>
      </c>
      <c r="B59" s="43" t="s">
        <v>63</v>
      </c>
      <c r="C59" s="28" t="s">
        <v>145</v>
      </c>
      <c r="D59" s="11" t="s">
        <v>17</v>
      </c>
      <c r="E59" s="44">
        <v>42694</v>
      </c>
      <c r="F59" s="61">
        <v>42729</v>
      </c>
      <c r="G59" s="34">
        <v>2.2</v>
      </c>
      <c r="H59" s="34">
        <v>2.2</v>
      </c>
      <c r="I59" s="34"/>
      <c r="J59" s="34"/>
    </row>
    <row r="60" spans="1:10" ht="45.75" customHeight="1">
      <c r="A60" s="18" t="s">
        <v>124</v>
      </c>
      <c r="B60" s="43" t="s">
        <v>64</v>
      </c>
      <c r="C60" s="28" t="s">
        <v>145</v>
      </c>
      <c r="D60" s="11" t="s">
        <v>17</v>
      </c>
      <c r="E60" s="13">
        <v>42705</v>
      </c>
      <c r="F60" s="61">
        <v>42729</v>
      </c>
      <c r="G60" s="34">
        <v>21.8</v>
      </c>
      <c r="H60" s="34">
        <v>21.8</v>
      </c>
      <c r="I60" s="34">
        <v>21.8</v>
      </c>
      <c r="J60" s="51">
        <v>21.8</v>
      </c>
    </row>
    <row r="61" spans="1:10" ht="45">
      <c r="A61" s="18" t="s">
        <v>126</v>
      </c>
      <c r="B61" s="43" t="s">
        <v>127</v>
      </c>
      <c r="C61" s="15" t="s">
        <v>150</v>
      </c>
      <c r="D61" s="14" t="s">
        <v>27</v>
      </c>
      <c r="E61" s="13">
        <v>42370</v>
      </c>
      <c r="F61" s="13">
        <v>42735</v>
      </c>
      <c r="G61" s="34">
        <f>G62+G63+G64+G65</f>
        <v>5008.5</v>
      </c>
      <c r="H61" s="34">
        <f>H62+H63+H64+H65</f>
        <v>5008.5</v>
      </c>
      <c r="I61" s="34">
        <f>I62+I63+I64+I65</f>
        <v>2475.5000000000005</v>
      </c>
      <c r="J61" s="34"/>
    </row>
    <row r="62" spans="1:10" ht="59.25" customHeight="1">
      <c r="A62" s="18" t="s">
        <v>128</v>
      </c>
      <c r="B62" s="59" t="s">
        <v>166</v>
      </c>
      <c r="C62" s="15" t="s">
        <v>150</v>
      </c>
      <c r="D62" s="14" t="s">
        <v>27</v>
      </c>
      <c r="E62" s="13">
        <v>42370</v>
      </c>
      <c r="F62" s="13">
        <v>42735</v>
      </c>
      <c r="G62" s="34">
        <v>380.1</v>
      </c>
      <c r="H62" s="34">
        <v>380.1</v>
      </c>
      <c r="I62" s="34">
        <v>187.2</v>
      </c>
      <c r="J62" s="51"/>
    </row>
    <row r="63" spans="1:10" ht="59.25" customHeight="1">
      <c r="A63" s="18" t="s">
        <v>129</v>
      </c>
      <c r="B63" s="43" t="s">
        <v>26</v>
      </c>
      <c r="C63" s="15" t="s">
        <v>150</v>
      </c>
      <c r="D63" s="14" t="s">
        <v>27</v>
      </c>
      <c r="E63" s="13">
        <v>42370</v>
      </c>
      <c r="F63" s="13">
        <v>42735</v>
      </c>
      <c r="G63" s="34">
        <v>3154.3</v>
      </c>
      <c r="H63" s="34">
        <v>3154.3</v>
      </c>
      <c r="I63" s="34">
        <v>1447.9</v>
      </c>
      <c r="J63" s="51"/>
    </row>
    <row r="64" spans="1:10" ht="164.25" customHeight="1">
      <c r="A64" s="18" t="s">
        <v>130</v>
      </c>
      <c r="B64" s="43" t="s">
        <v>82</v>
      </c>
      <c r="C64" s="65" t="s">
        <v>153</v>
      </c>
      <c r="D64" s="14" t="s">
        <v>27</v>
      </c>
      <c r="E64" s="13">
        <v>42370</v>
      </c>
      <c r="F64" s="13">
        <v>42735</v>
      </c>
      <c r="G64" s="34">
        <v>1183.2</v>
      </c>
      <c r="H64" s="34">
        <v>1183.2</v>
      </c>
      <c r="I64" s="34">
        <v>549.6</v>
      </c>
      <c r="J64" s="51">
        <v>1119.4</v>
      </c>
    </row>
    <row r="65" spans="1:10" ht="60" customHeight="1">
      <c r="A65" s="18" t="s">
        <v>154</v>
      </c>
      <c r="B65" s="27" t="s">
        <v>155</v>
      </c>
      <c r="C65" s="15" t="s">
        <v>150</v>
      </c>
      <c r="D65" s="14" t="s">
        <v>27</v>
      </c>
      <c r="E65" s="13">
        <v>42370</v>
      </c>
      <c r="F65" s="13">
        <v>42735</v>
      </c>
      <c r="G65" s="34">
        <v>290.9</v>
      </c>
      <c r="H65" s="34">
        <v>290.9</v>
      </c>
      <c r="I65" s="34">
        <v>290.8</v>
      </c>
      <c r="J65" s="51"/>
    </row>
    <row r="66" spans="1:10" ht="51" customHeight="1">
      <c r="A66" s="18" t="s">
        <v>131</v>
      </c>
      <c r="B66" s="43" t="s">
        <v>132</v>
      </c>
      <c r="C66" s="65" t="s">
        <v>148</v>
      </c>
      <c r="D66" s="14" t="s">
        <v>27</v>
      </c>
      <c r="E66" s="13">
        <v>42370</v>
      </c>
      <c r="F66" s="13">
        <v>42735</v>
      </c>
      <c r="G66" s="34">
        <v>26.9</v>
      </c>
      <c r="H66" s="34">
        <v>26.9</v>
      </c>
      <c r="I66" s="34">
        <v>18</v>
      </c>
      <c r="J66" s="34">
        <f>18+1.5</f>
        <v>19.5</v>
      </c>
    </row>
    <row r="67" spans="1:10" ht="46.5" customHeight="1">
      <c r="A67" s="18" t="s">
        <v>133</v>
      </c>
      <c r="B67" s="43" t="s">
        <v>134</v>
      </c>
      <c r="C67" s="65" t="s">
        <v>148</v>
      </c>
      <c r="D67" s="14" t="s">
        <v>22</v>
      </c>
      <c r="E67" s="13">
        <v>42370</v>
      </c>
      <c r="F67" s="13">
        <v>42735</v>
      </c>
      <c r="G67" s="34">
        <v>284</v>
      </c>
      <c r="H67" s="34">
        <v>284</v>
      </c>
      <c r="I67" s="34">
        <v>108.5</v>
      </c>
      <c r="J67" s="55">
        <v>140.7</v>
      </c>
    </row>
    <row r="68" spans="1:10" ht="25.5" customHeight="1">
      <c r="A68" s="41">
        <v>2</v>
      </c>
      <c r="B68" s="74" t="s">
        <v>10</v>
      </c>
      <c r="C68" s="75"/>
      <c r="D68" s="75"/>
      <c r="E68" s="75"/>
      <c r="F68" s="75"/>
      <c r="G68" s="45">
        <f>G69+G70</f>
        <v>2465.3</v>
      </c>
      <c r="H68" s="45">
        <f>H69+H70</f>
        <v>2465.3</v>
      </c>
      <c r="I68" s="45">
        <f>I69+I70</f>
        <v>1338.6999999999998</v>
      </c>
      <c r="J68" s="45">
        <f>J69+J70</f>
        <v>0</v>
      </c>
    </row>
    <row r="69" spans="1:10" ht="60" customHeight="1">
      <c r="A69" s="72">
        <v>2</v>
      </c>
      <c r="B69" s="78" t="s">
        <v>10</v>
      </c>
      <c r="C69" s="64" t="s">
        <v>152</v>
      </c>
      <c r="D69" s="69" t="s">
        <v>135</v>
      </c>
      <c r="E69" s="13">
        <v>42370</v>
      </c>
      <c r="F69" s="13">
        <v>42735</v>
      </c>
      <c r="G69" s="34">
        <f aca="true" t="shared" si="0" ref="G69:I70">G71+G79+G81</f>
        <v>1922.8000000000002</v>
      </c>
      <c r="H69" s="34">
        <f t="shared" si="0"/>
        <v>1922.8000000000002</v>
      </c>
      <c r="I69" s="34">
        <f t="shared" si="0"/>
        <v>1054.3</v>
      </c>
      <c r="J69" s="34"/>
    </row>
    <row r="70" spans="1:10" ht="59.25" customHeight="1">
      <c r="A70" s="73"/>
      <c r="B70" s="79"/>
      <c r="C70" s="65" t="s">
        <v>146</v>
      </c>
      <c r="D70" s="70"/>
      <c r="E70" s="13">
        <v>42370</v>
      </c>
      <c r="F70" s="13">
        <v>42735</v>
      </c>
      <c r="G70" s="34">
        <f t="shared" si="0"/>
        <v>542.5</v>
      </c>
      <c r="H70" s="34">
        <f t="shared" si="0"/>
        <v>542.5</v>
      </c>
      <c r="I70" s="34">
        <f t="shared" si="0"/>
        <v>284.4</v>
      </c>
      <c r="J70" s="34"/>
    </row>
    <row r="71" spans="1:10" ht="45" customHeight="1">
      <c r="A71" s="72" t="s">
        <v>136</v>
      </c>
      <c r="B71" s="86" t="s">
        <v>142</v>
      </c>
      <c r="C71" s="64" t="s">
        <v>152</v>
      </c>
      <c r="D71" s="69" t="s">
        <v>23</v>
      </c>
      <c r="E71" s="13">
        <v>42370</v>
      </c>
      <c r="F71" s="13">
        <v>42735</v>
      </c>
      <c r="G71" s="34">
        <f aca="true" t="shared" si="1" ref="G71:I72">G73+G77</f>
        <v>1726.4</v>
      </c>
      <c r="H71" s="34">
        <f>H73+H77</f>
        <v>1726.4</v>
      </c>
      <c r="I71" s="34">
        <f t="shared" si="1"/>
        <v>914.3</v>
      </c>
      <c r="J71" s="34"/>
    </row>
    <row r="72" spans="1:10" ht="45" customHeight="1">
      <c r="A72" s="73"/>
      <c r="B72" s="87"/>
      <c r="C72" s="65" t="s">
        <v>146</v>
      </c>
      <c r="D72" s="70"/>
      <c r="E72" s="13">
        <v>42370</v>
      </c>
      <c r="F72" s="13">
        <v>42735</v>
      </c>
      <c r="G72" s="34">
        <f t="shared" si="1"/>
        <v>390.20000000000005</v>
      </c>
      <c r="H72" s="34">
        <f>H74+H78</f>
        <v>390.20000000000005</v>
      </c>
      <c r="I72" s="34">
        <f>I74+I78</f>
        <v>184</v>
      </c>
      <c r="J72" s="34"/>
    </row>
    <row r="73" spans="1:10" ht="45" customHeight="1">
      <c r="A73" s="72" t="s">
        <v>11</v>
      </c>
      <c r="B73" s="69" t="s">
        <v>28</v>
      </c>
      <c r="C73" s="64" t="s">
        <v>152</v>
      </c>
      <c r="D73" s="69" t="s">
        <v>23</v>
      </c>
      <c r="E73" s="13">
        <v>42370</v>
      </c>
      <c r="F73" s="13">
        <v>42735</v>
      </c>
      <c r="G73" s="35">
        <v>909.3</v>
      </c>
      <c r="H73" s="35">
        <v>909.3</v>
      </c>
      <c r="I73" s="35">
        <v>447.9</v>
      </c>
      <c r="J73" s="51"/>
    </row>
    <row r="74" spans="1:10" ht="45" customHeight="1">
      <c r="A74" s="73"/>
      <c r="B74" s="70"/>
      <c r="C74" s="65" t="s">
        <v>146</v>
      </c>
      <c r="D74" s="70"/>
      <c r="E74" s="13">
        <v>42370</v>
      </c>
      <c r="F74" s="13">
        <v>42735</v>
      </c>
      <c r="G74" s="34">
        <v>1.1</v>
      </c>
      <c r="H74" s="34">
        <v>1.1</v>
      </c>
      <c r="I74" s="34">
        <v>0.4</v>
      </c>
      <c r="J74" s="51"/>
    </row>
    <row r="75" spans="1:10" ht="18" customHeight="1" hidden="1">
      <c r="A75" s="72" t="s">
        <v>12</v>
      </c>
      <c r="B75" s="69" t="s">
        <v>26</v>
      </c>
      <c r="C75" s="64" t="s">
        <v>144</v>
      </c>
      <c r="D75" s="69" t="s">
        <v>23</v>
      </c>
      <c r="E75" s="13">
        <v>41640</v>
      </c>
      <c r="F75" s="13">
        <v>42004</v>
      </c>
      <c r="G75" s="34"/>
      <c r="H75" s="34"/>
      <c r="I75" s="34"/>
      <c r="J75" s="51"/>
    </row>
    <row r="76" spans="1:10" ht="20.25" customHeight="1" hidden="1">
      <c r="A76" s="73"/>
      <c r="B76" s="70"/>
      <c r="C76" s="65" t="s">
        <v>146</v>
      </c>
      <c r="D76" s="70"/>
      <c r="E76" s="13">
        <v>41640</v>
      </c>
      <c r="F76" s="13">
        <v>42004</v>
      </c>
      <c r="G76" s="34"/>
      <c r="H76" s="34"/>
      <c r="I76" s="34"/>
      <c r="J76" s="51"/>
    </row>
    <row r="77" spans="1:10" ht="45" customHeight="1">
      <c r="A77" s="72" t="s">
        <v>29</v>
      </c>
      <c r="B77" s="69" t="s">
        <v>83</v>
      </c>
      <c r="C77" s="64" t="s">
        <v>152</v>
      </c>
      <c r="D77" s="69" t="s">
        <v>23</v>
      </c>
      <c r="E77" s="13">
        <v>42370</v>
      </c>
      <c r="F77" s="13">
        <v>42735</v>
      </c>
      <c r="G77" s="34">
        <v>817.1</v>
      </c>
      <c r="H77" s="34">
        <v>817.1</v>
      </c>
      <c r="I77" s="34">
        <v>466.4</v>
      </c>
      <c r="J77" s="51">
        <v>817.1</v>
      </c>
    </row>
    <row r="78" spans="1:10" ht="45" customHeight="1">
      <c r="A78" s="73"/>
      <c r="B78" s="70"/>
      <c r="C78" s="65" t="s">
        <v>146</v>
      </c>
      <c r="D78" s="70"/>
      <c r="E78" s="13">
        <v>42370</v>
      </c>
      <c r="F78" s="13">
        <v>42735</v>
      </c>
      <c r="G78" s="34">
        <v>389.1</v>
      </c>
      <c r="H78" s="34">
        <v>389.1</v>
      </c>
      <c r="I78" s="34">
        <v>183.6</v>
      </c>
      <c r="J78" s="51">
        <v>252.1</v>
      </c>
    </row>
    <row r="79" spans="1:10" ht="45" customHeight="1">
      <c r="A79" s="85" t="s">
        <v>13</v>
      </c>
      <c r="B79" s="69" t="s">
        <v>79</v>
      </c>
      <c r="C79" s="64" t="s">
        <v>152</v>
      </c>
      <c r="D79" s="69" t="s">
        <v>22</v>
      </c>
      <c r="E79" s="13">
        <v>42370</v>
      </c>
      <c r="F79" s="13">
        <v>42735</v>
      </c>
      <c r="G79" s="34">
        <v>146.4</v>
      </c>
      <c r="H79" s="34">
        <v>146.4</v>
      </c>
      <c r="I79" s="34">
        <v>90</v>
      </c>
      <c r="J79" s="51">
        <v>140.4</v>
      </c>
    </row>
    <row r="80" spans="1:10" ht="45.75" customHeight="1">
      <c r="A80" s="85"/>
      <c r="B80" s="70"/>
      <c r="C80" s="65" t="s">
        <v>146</v>
      </c>
      <c r="D80" s="70"/>
      <c r="E80" s="13">
        <v>42370</v>
      </c>
      <c r="F80" s="13">
        <v>42735</v>
      </c>
      <c r="G80" s="34">
        <v>102.3</v>
      </c>
      <c r="H80" s="34">
        <v>102.3</v>
      </c>
      <c r="I80" s="34">
        <v>50.4</v>
      </c>
      <c r="J80" s="51">
        <v>92.4</v>
      </c>
    </row>
    <row r="81" spans="1:10" ht="45" customHeight="1">
      <c r="A81" s="72" t="s">
        <v>72</v>
      </c>
      <c r="B81" s="69" t="s">
        <v>80</v>
      </c>
      <c r="C81" s="64" t="s">
        <v>152</v>
      </c>
      <c r="D81" s="69" t="s">
        <v>23</v>
      </c>
      <c r="E81" s="44">
        <v>42522</v>
      </c>
      <c r="F81" s="40">
        <v>42551</v>
      </c>
      <c r="G81" s="34">
        <v>50</v>
      </c>
      <c r="H81" s="34">
        <v>50</v>
      </c>
      <c r="I81" s="34">
        <v>50</v>
      </c>
      <c r="J81" s="51"/>
    </row>
    <row r="82" spans="1:10" ht="45.75" customHeight="1">
      <c r="A82" s="73"/>
      <c r="B82" s="70"/>
      <c r="C82" s="65" t="s">
        <v>146</v>
      </c>
      <c r="D82" s="70"/>
      <c r="E82" s="44">
        <v>42522</v>
      </c>
      <c r="F82" s="61">
        <v>42551</v>
      </c>
      <c r="G82" s="34">
        <v>50</v>
      </c>
      <c r="H82" s="34">
        <v>50</v>
      </c>
      <c r="I82" s="34">
        <v>50</v>
      </c>
      <c r="J82" s="51"/>
    </row>
    <row r="83" spans="1:10" ht="20.25" customHeight="1">
      <c r="A83" s="30" t="s">
        <v>15</v>
      </c>
      <c r="B83" s="67" t="s">
        <v>14</v>
      </c>
      <c r="C83" s="68"/>
      <c r="D83" s="68"/>
      <c r="E83" s="68"/>
      <c r="F83" s="68"/>
      <c r="G83" s="45">
        <f>G84+G86+G85+G87+G88</f>
        <v>1817.1</v>
      </c>
      <c r="H83" s="45">
        <f>H84+H86+H85+H87+H88</f>
        <v>1817.1</v>
      </c>
      <c r="I83" s="45">
        <f>I84+I86+I85+I87+I88</f>
        <v>348.2</v>
      </c>
      <c r="J83" s="45">
        <f>J84+J86+J85+J87+J88</f>
        <v>1194.35</v>
      </c>
    </row>
    <row r="84" spans="1:10" ht="121.5" customHeight="1">
      <c r="A84" s="18" t="s">
        <v>16</v>
      </c>
      <c r="B84" s="43" t="s">
        <v>81</v>
      </c>
      <c r="C84" s="64" t="s">
        <v>152</v>
      </c>
      <c r="D84" s="11" t="s">
        <v>24</v>
      </c>
      <c r="E84" s="13">
        <v>42370</v>
      </c>
      <c r="F84" s="13">
        <v>42735</v>
      </c>
      <c r="G84" s="34">
        <v>650</v>
      </c>
      <c r="H84" s="34">
        <v>650</v>
      </c>
      <c r="I84" s="34">
        <v>348.2</v>
      </c>
      <c r="J84" s="34">
        <v>401.9</v>
      </c>
    </row>
    <row r="85" spans="1:10" ht="74.25" customHeight="1">
      <c r="A85" s="18" t="s">
        <v>98</v>
      </c>
      <c r="B85" s="59" t="s">
        <v>157</v>
      </c>
      <c r="C85" s="65" t="s">
        <v>156</v>
      </c>
      <c r="D85" s="11" t="s">
        <v>99</v>
      </c>
      <c r="E85" s="44"/>
      <c r="F85" s="13">
        <v>42735</v>
      </c>
      <c r="G85" s="34">
        <v>146.9</v>
      </c>
      <c r="H85" s="34">
        <v>146.9</v>
      </c>
      <c r="I85" s="34">
        <v>0</v>
      </c>
      <c r="J85" s="51">
        <v>135</v>
      </c>
    </row>
    <row r="86" spans="1:10" ht="75.75" customHeight="1">
      <c r="A86" s="18" t="s">
        <v>141</v>
      </c>
      <c r="B86" s="59" t="s">
        <v>158</v>
      </c>
      <c r="C86" s="65" t="s">
        <v>156</v>
      </c>
      <c r="D86" s="11" t="s">
        <v>99</v>
      </c>
      <c r="E86" s="44"/>
      <c r="F86" s="13">
        <v>42735</v>
      </c>
      <c r="G86" s="34">
        <v>664.1</v>
      </c>
      <c r="H86" s="34">
        <v>664.1</v>
      </c>
      <c r="I86" s="34">
        <v>0</v>
      </c>
      <c r="J86" s="52">
        <v>657.45</v>
      </c>
    </row>
    <row r="87" spans="1:10" ht="90.75" customHeight="1">
      <c r="A87" s="18" t="s">
        <v>159</v>
      </c>
      <c r="B87" s="59" t="s">
        <v>161</v>
      </c>
      <c r="C87" s="64" t="s">
        <v>152</v>
      </c>
      <c r="D87" s="11" t="s">
        <v>164</v>
      </c>
      <c r="E87" s="44"/>
      <c r="F87" s="13">
        <v>42735</v>
      </c>
      <c r="G87" s="34">
        <v>161</v>
      </c>
      <c r="H87" s="34">
        <v>161</v>
      </c>
      <c r="I87" s="34">
        <v>0</v>
      </c>
      <c r="J87" s="51"/>
    </row>
    <row r="88" spans="1:10" ht="75.75" customHeight="1">
      <c r="A88" s="18" t="s">
        <v>160</v>
      </c>
      <c r="B88" s="59" t="s">
        <v>162</v>
      </c>
      <c r="C88" s="65" t="s">
        <v>163</v>
      </c>
      <c r="D88" s="11" t="s">
        <v>165</v>
      </c>
      <c r="E88" s="44"/>
      <c r="F88" s="13">
        <v>42735</v>
      </c>
      <c r="G88" s="34">
        <v>195.1</v>
      </c>
      <c r="H88" s="34">
        <v>195.1</v>
      </c>
      <c r="I88" s="34">
        <v>0</v>
      </c>
      <c r="J88" s="51"/>
    </row>
    <row r="89" spans="1:10" ht="28.5">
      <c r="A89" s="4"/>
      <c r="B89" s="46" t="s">
        <v>25</v>
      </c>
      <c r="C89" s="47"/>
      <c r="D89" s="47"/>
      <c r="E89" s="48" t="s">
        <v>1</v>
      </c>
      <c r="F89" s="48"/>
      <c r="G89" s="45">
        <f>G11+G68+G83</f>
        <v>27803.5</v>
      </c>
      <c r="H89" s="45">
        <f>H11+H68+H83</f>
        <v>27803.5</v>
      </c>
      <c r="I89" s="45">
        <f>I11+I68+I83</f>
        <v>14206.2</v>
      </c>
      <c r="J89" s="45">
        <f>J11+J68+J83</f>
        <v>7619.249999999998</v>
      </c>
    </row>
    <row r="91" spans="2:9" ht="15.75">
      <c r="B91" s="24" t="s">
        <v>167</v>
      </c>
      <c r="C91" s="24"/>
      <c r="D91" s="24"/>
      <c r="E91" s="24"/>
      <c r="F91" s="24"/>
      <c r="G91" s="24"/>
      <c r="H91" s="24"/>
      <c r="I91" s="24" t="s">
        <v>168</v>
      </c>
    </row>
    <row r="93" spans="2:9" ht="15.75">
      <c r="B93" s="24" t="s">
        <v>94</v>
      </c>
      <c r="C93" s="24"/>
      <c r="D93" s="24"/>
      <c r="E93" s="24"/>
      <c r="F93" s="24"/>
      <c r="G93" s="24"/>
      <c r="H93" s="24"/>
      <c r="I93" s="24" t="s">
        <v>137</v>
      </c>
    </row>
    <row r="95" spans="2:3" ht="15">
      <c r="B95" s="49" t="s">
        <v>95</v>
      </c>
      <c r="C95" s="50"/>
    </row>
    <row r="96" spans="2:3" ht="15">
      <c r="B96" s="49" t="s">
        <v>96</v>
      </c>
      <c r="C96" s="50"/>
    </row>
  </sheetData>
  <sheetProtection/>
  <mergeCells count="52">
    <mergeCell ref="A6:J6"/>
    <mergeCell ref="A43:A44"/>
    <mergeCell ref="B43:B44"/>
    <mergeCell ref="A31:A33"/>
    <mergeCell ref="B31:B33"/>
    <mergeCell ref="A50:A52"/>
    <mergeCell ref="B50:B52"/>
    <mergeCell ref="F8:F9"/>
    <mergeCell ref="J8:J9"/>
    <mergeCell ref="B45:B47"/>
    <mergeCell ref="D45:D47"/>
    <mergeCell ref="G8:I8"/>
    <mergeCell ref="A56:A58"/>
    <mergeCell ref="E8:E9"/>
    <mergeCell ref="D50:D52"/>
    <mergeCell ref="D56:D58"/>
    <mergeCell ref="A79:A80"/>
    <mergeCell ref="B79:B80"/>
    <mergeCell ref="A77:A78"/>
    <mergeCell ref="A75:A76"/>
    <mergeCell ref="D69:D70"/>
    <mergeCell ref="A71:A72"/>
    <mergeCell ref="B71:B72"/>
    <mergeCell ref="D71:D72"/>
    <mergeCell ref="A69:A70"/>
    <mergeCell ref="A81:A82"/>
    <mergeCell ref="B81:B82"/>
    <mergeCell ref="A1:I1"/>
    <mergeCell ref="A2:I2"/>
    <mergeCell ref="A8:A9"/>
    <mergeCell ref="D8:D9"/>
    <mergeCell ref="B8:B9"/>
    <mergeCell ref="A45:A47"/>
    <mergeCell ref="C8:C9"/>
    <mergeCell ref="B56:B58"/>
    <mergeCell ref="A4:J4"/>
    <mergeCell ref="A5:J5"/>
    <mergeCell ref="A73:A74"/>
    <mergeCell ref="B73:B74"/>
    <mergeCell ref="D73:D74"/>
    <mergeCell ref="B11:F11"/>
    <mergeCell ref="B68:F68"/>
    <mergeCell ref="D43:D44"/>
    <mergeCell ref="B69:B70"/>
    <mergeCell ref="D31:D33"/>
    <mergeCell ref="B83:F83"/>
    <mergeCell ref="D75:D76"/>
    <mergeCell ref="D79:D80"/>
    <mergeCell ref="B77:B78"/>
    <mergeCell ref="D77:D78"/>
    <mergeCell ref="B75:B76"/>
    <mergeCell ref="D81:D82"/>
  </mergeCells>
  <printOptions/>
  <pageMargins left="0.7086614173228347" right="0.7086614173228347" top="0.8661417322834646" bottom="0.5905511811023623" header="0" footer="0"/>
  <pageSetup fitToHeight="0" fitToWidth="1" horizontalDpi="600" verticalDpi="600" orientation="landscape" paperSize="9" scale="76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2016-07-22T11:50:04Z</cp:lastPrinted>
  <dcterms:created xsi:type="dcterms:W3CDTF">2013-10-08T10:40:44Z</dcterms:created>
  <dcterms:modified xsi:type="dcterms:W3CDTF">2016-07-22T11:51:13Z</dcterms:modified>
  <cp:category/>
  <cp:version/>
  <cp:contentType/>
  <cp:contentStatus/>
</cp:coreProperties>
</file>